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2026\ПРОЕКТ БЮДЖЕТУ 2026-2028\РІШЕННЯ про місцевий бюджет\БЮДЖЕТ Бібрська МТГ 2026\"/>
    </mc:Choice>
  </mc:AlternateContent>
  <bookViews>
    <workbookView xWindow="0" yWindow="0" windowWidth="19200" windowHeight="6800" tabRatio="357"/>
  </bookViews>
  <sheets>
    <sheet name="ДОДАТОК 7" sheetId="2" r:id="rId1"/>
  </sheets>
  <definedNames>
    <definedName name="Excel_BuiltIn_Print_Titles_3" localSheetId="0">#REF!</definedName>
    <definedName name="Excel_BuiltIn_Print_Titles_3">#REF!</definedName>
    <definedName name="Excel_BuiltIn_Print_Titles_5" localSheetId="0">#REF!</definedName>
    <definedName name="Excel_BuiltIn_Print_Titles_5">#REF!</definedName>
    <definedName name="_xlnm.Print_Titles" localSheetId="0">'ДОДАТОК 7'!$5:$6</definedName>
  </definedNames>
  <calcPr calcId="162913"/>
</workbook>
</file>

<file path=xl/calcChain.xml><?xml version="1.0" encoding="utf-8"?>
<calcChain xmlns="http://schemas.openxmlformats.org/spreadsheetml/2006/main">
  <c r="H18" i="2" l="1"/>
  <c r="H10" i="2" l="1"/>
  <c r="J9" i="2" l="1"/>
  <c r="H9" i="2"/>
  <c r="G10" i="2"/>
  <c r="H56" i="2" l="1"/>
  <c r="G60" i="2"/>
  <c r="G58" i="2" l="1"/>
  <c r="H50" i="2" l="1"/>
  <c r="G22" i="2"/>
  <c r="H41" i="2" l="1"/>
  <c r="H40" i="2" s="1"/>
  <c r="I41" i="2"/>
  <c r="I40" i="2" s="1"/>
  <c r="J41" i="2"/>
  <c r="J40" i="2" s="1"/>
  <c r="H8" i="2"/>
  <c r="J8" i="2"/>
  <c r="B7" i="2"/>
  <c r="C7" i="2" s="1"/>
  <c r="D7" i="2" s="1"/>
  <c r="E7" i="2" s="1"/>
  <c r="F7" i="2" s="1"/>
  <c r="G7" i="2" s="1"/>
  <c r="H7" i="2" s="1"/>
  <c r="I7" i="2" s="1"/>
  <c r="J7" i="2" s="1"/>
  <c r="G11" i="2"/>
  <c r="I12" i="2"/>
  <c r="I13" i="2"/>
  <c r="G13" i="2" s="1"/>
  <c r="G14" i="2"/>
  <c r="G15" i="2"/>
  <c r="G16" i="2"/>
  <c r="G17" i="2"/>
  <c r="G18" i="2"/>
  <c r="G19" i="2"/>
  <c r="G20" i="2"/>
  <c r="G21" i="2"/>
  <c r="G23" i="2"/>
  <c r="G24" i="2"/>
  <c r="G25" i="2"/>
  <c r="G26" i="2"/>
  <c r="G27" i="2"/>
  <c r="G28" i="2"/>
  <c r="G30" i="2"/>
  <c r="G31" i="2"/>
  <c r="G32" i="2"/>
  <c r="G33" i="2"/>
  <c r="G34" i="2"/>
  <c r="G35" i="2"/>
  <c r="G36" i="2"/>
  <c r="G37" i="2"/>
  <c r="G38" i="2"/>
  <c r="G39" i="2"/>
  <c r="G42" i="2"/>
  <c r="G43" i="2"/>
  <c r="G44" i="2"/>
  <c r="G45" i="2"/>
  <c r="H47" i="2"/>
  <c r="H46" i="2" s="1"/>
  <c r="J47" i="2"/>
  <c r="J46" i="2" s="1"/>
  <c r="I47" i="2"/>
  <c r="I46" i="2" s="1"/>
  <c r="H49" i="2"/>
  <c r="J50" i="2"/>
  <c r="J49" i="2" s="1"/>
  <c r="G51" i="2"/>
  <c r="G52" i="2"/>
  <c r="G53" i="2"/>
  <c r="G54" i="2"/>
  <c r="H55" i="2"/>
  <c r="I56" i="2"/>
  <c r="I55" i="2" s="1"/>
  <c r="J56" i="2"/>
  <c r="J55" i="2" s="1"/>
  <c r="G57" i="2"/>
  <c r="G56" i="2" s="1"/>
  <c r="G59" i="2"/>
  <c r="G12" i="2" l="1"/>
  <c r="I9" i="2"/>
  <c r="I8" i="2" s="1"/>
  <c r="G9" i="2"/>
  <c r="G8" i="2" s="1"/>
  <c r="G50" i="2"/>
  <c r="G49" i="2" s="1"/>
  <c r="G41" i="2"/>
  <c r="G40" i="2" s="1"/>
  <c r="H61" i="2"/>
  <c r="G55" i="2"/>
  <c r="G48" i="2"/>
  <c r="G47" i="2" s="1"/>
  <c r="G46" i="2" s="1"/>
  <c r="I50" i="2"/>
  <c r="I49" i="2" s="1"/>
  <c r="J61" i="2"/>
  <c r="G61" i="2" l="1"/>
  <c r="I61" i="2"/>
</calcChain>
</file>

<file path=xl/sharedStrings.xml><?xml version="1.0" encoding="utf-8"?>
<sst xmlns="http://schemas.openxmlformats.org/spreadsheetml/2006/main" count="259" uniqueCount="209">
  <si>
    <t>(код бюджету)</t>
  </si>
  <si>
    <t>Код Функціональної класифікації видатків та кредитування бюджету</t>
  </si>
  <si>
    <t xml:space="preserve">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t>
  </si>
  <si>
    <t>Дата та номер документа, яким затверджено місцеву регіональну програму</t>
  </si>
  <si>
    <t>Усього</t>
  </si>
  <si>
    <t>Загальний фонд</t>
  </si>
  <si>
    <t>Спеціальний фонд</t>
  </si>
  <si>
    <t>усього</t>
  </si>
  <si>
    <t>у тому числі бюджет розвитку</t>
  </si>
  <si>
    <t>0200000</t>
  </si>
  <si>
    <t>Виконавчі органи місцевих рад, Рада  міністрів Автономної Республіки Крим, державна адміністрація (обласні державні адміністрації, Київська, Севастопольська міські державні адміністрації, районні державні адміністрації (управління, відділи)</t>
  </si>
  <si>
    <t>0210000</t>
  </si>
  <si>
    <t>02</t>
  </si>
  <si>
    <t>0990</t>
  </si>
  <si>
    <t xml:space="preserve">Інші програми та заходи у сфері освіти </t>
  </si>
  <si>
    <t>0213033</t>
  </si>
  <si>
    <t>3033</t>
  </si>
  <si>
    <t>1070</t>
  </si>
  <si>
    <t>Компенсаційні виплати на пільговий проїзд автомобільним транспортом окремим категоріям громадян</t>
  </si>
  <si>
    <t>1090</t>
  </si>
  <si>
    <t>Інші заходи у сфері соціального захисту і соціального забезпечення</t>
  </si>
  <si>
    <t>4082</t>
  </si>
  <si>
    <t>0829</t>
  </si>
  <si>
    <t>Інші заходи в галузі культури і мистецтва</t>
  </si>
  <si>
    <t>0810</t>
  </si>
  <si>
    <t>Підтримка спорту вищих досягнень та організацій, які здійснюють фізкультурно-спортивну діяльність в регіоні</t>
  </si>
  <si>
    <t>0216013</t>
  </si>
  <si>
    <t>0620</t>
  </si>
  <si>
    <t>Забезпечення діяльності водопровідного-каналізаційного господарства</t>
  </si>
  <si>
    <t>0216030</t>
  </si>
  <si>
    <t>Організація благоустрою населених пунктів</t>
  </si>
  <si>
    <t>0218340</t>
  </si>
  <si>
    <t>8340</t>
  </si>
  <si>
    <t>0540</t>
  </si>
  <si>
    <t>Природоохоронні заходи за рахунок цільових фондів</t>
  </si>
  <si>
    <t>0600000</t>
  </si>
  <si>
    <t>Відділ освіти виконавчого комітет Бібрської міської ради</t>
  </si>
  <si>
    <t>0610000</t>
  </si>
  <si>
    <t>06</t>
  </si>
  <si>
    <t>061</t>
  </si>
  <si>
    <t>Всього</t>
  </si>
  <si>
    <t>х</t>
  </si>
  <si>
    <t>0212010</t>
  </si>
  <si>
    <t>0731</t>
  </si>
  <si>
    <t>0212111</t>
  </si>
  <si>
    <t>0726</t>
  </si>
  <si>
    <t>0763</t>
  </si>
  <si>
    <t>Багатопрофільна стаціонарна медична допомога населенню</t>
  </si>
  <si>
    <t>Первинна медична допомога населенню, що надається центрами первинної медичної (медико-санітарної) допомоги.</t>
  </si>
  <si>
    <t>0213031</t>
  </si>
  <si>
    <t>Надання інших пільг окремим категоріям громадян відповідно до законодавства</t>
  </si>
  <si>
    <t>0213180</t>
  </si>
  <si>
    <t xml:space="preserve">0213242 </t>
  </si>
  <si>
    <t>0218110</t>
  </si>
  <si>
    <t>0320</t>
  </si>
  <si>
    <t xml:space="preserve">Заходи із запобігання та ліквідації надзвичайних ситуацій та наслідки стихійного лиха </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</si>
  <si>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</si>
  <si>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</si>
  <si>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0212146</t>
  </si>
  <si>
    <t>Відшкодування вартості лікарських засобів для лікування окремих захворювань</t>
  </si>
  <si>
    <t xml:space="preserve">Виконавчий комітет Бібрської міської ради </t>
  </si>
  <si>
    <t>0213035</t>
  </si>
  <si>
    <t>3035</t>
  </si>
  <si>
    <t>0611142</t>
  </si>
  <si>
    <t>0218240</t>
  </si>
  <si>
    <t>Заходи та роботи з територіальної оборони</t>
  </si>
  <si>
    <t>Найменування місцевої / регіональної програми</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</si>
  <si>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</si>
  <si>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Компенсаційні виплати за пільговий проїзд окремих категорій громадян на залізничному транспорті</t>
  </si>
  <si>
    <t>0611021</t>
  </si>
  <si>
    <t>0921</t>
  </si>
  <si>
    <t xml:space="preserve">Надання загальної середньої освіти закладами загальної середньої освіти за рахунок коштів місцевого бюджету </t>
  </si>
  <si>
    <t>'Орган з питань освіти і науки</t>
  </si>
  <si>
    <t>0212152</t>
  </si>
  <si>
    <t>Інші програми та заходи у сфері охорони здоров'я</t>
  </si>
  <si>
    <t>0210180</t>
  </si>
  <si>
    <t>0180</t>
  </si>
  <si>
    <t>Інша діяльність у сфері державного управління</t>
  </si>
  <si>
    <t>0133</t>
  </si>
  <si>
    <t>0611010</t>
  </si>
  <si>
    <t>1010</t>
  </si>
  <si>
    <t>0910</t>
  </si>
  <si>
    <t>Надання дошкільної освіти</t>
  </si>
  <si>
    <t>0611070</t>
  </si>
  <si>
    <t>0960</t>
  </si>
  <si>
    <t>Надання позашкільної освіти закладами позашкільної освіти, заходи із позашкільної роботи з дітьми</t>
  </si>
  <si>
    <t>0900000</t>
  </si>
  <si>
    <t>Орган у справах дітей</t>
  </si>
  <si>
    <t>0910000</t>
  </si>
  <si>
    <t>Служба у справах дітей Бібрської міської ради</t>
  </si>
  <si>
    <t>0916083</t>
  </si>
  <si>
    <t>6083</t>
  </si>
  <si>
    <t>0610</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</si>
  <si>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</si>
  <si>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091</t>
  </si>
  <si>
    <t>1000000</t>
  </si>
  <si>
    <t>Орган з питань культури, національностей та релігій</t>
  </si>
  <si>
    <t>1010000</t>
  </si>
  <si>
    <t>Відділ культури, туризму, молоді та спорту виконавчого комітету Бібрської міської ради</t>
  </si>
  <si>
    <t xml:space="preserve">Програма фінансової підтримки та розвитку медичного закладу КНП "Бібрська міська лікарня" Бібрської міської ради Львівського району Львівської області на 2025-2026 роки </t>
  </si>
  <si>
    <t>Програма безоплатного та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 на 2025-2027 роки.</t>
  </si>
  <si>
    <t>Програма компенсації витрат на проїзд пільгових категорій громадян, які проживають на території Бібрської міської територіальної громади на 2025-2027 роки</t>
  </si>
  <si>
    <t>0213160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</si>
  <si>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</si>
  <si>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</si>
  <si>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0217130</t>
  </si>
  <si>
    <t>7130</t>
  </si>
  <si>
    <t>0421</t>
  </si>
  <si>
    <t>Здійснення заходів із землеустрою</t>
  </si>
  <si>
    <t>0217461</t>
  </si>
  <si>
    <t>7461</t>
  </si>
  <si>
    <t>0456</t>
  </si>
  <si>
    <t>Утримання та розвиток автомобільних доріг та дорожньої інфраструктури за рахунок коштів місцевого бюджету</t>
  </si>
  <si>
    <t xml:space="preserve">Програма будівництва, реконструкції, ремонту та утримання вулиць і доріг на території Бібрської міської територіальної громади на 2024-2026 роки </t>
  </si>
  <si>
    <t>0214084</t>
  </si>
  <si>
    <t>4084</t>
  </si>
  <si>
    <t xml:space="preserve">Проектування, реставрація та охорона пам'яток культурної спадщини </t>
  </si>
  <si>
    <t>0490</t>
  </si>
  <si>
    <t>Програма з охорони навколишнього природного середовища на території Бібрської міської територіальної громади на 2025-2026 роки</t>
  </si>
  <si>
    <t>Інші заходи та заклади молодіжної політики</t>
  </si>
  <si>
    <t>3700000</t>
  </si>
  <si>
    <t xml:space="preserve">'Орган з питань фінансів  </t>
  </si>
  <si>
    <t>3710000</t>
  </si>
  <si>
    <t>Відділ фінансів виконавчого комітету Бібрської міської ради</t>
  </si>
  <si>
    <t>3719800</t>
  </si>
  <si>
    <t>9800</t>
  </si>
  <si>
    <t>Субвенція з місцевого бюджету державному бюджету на виконання програм соціально-економічного розвитку регіонів</t>
  </si>
  <si>
    <t xml:space="preserve">Програма фінансової підтримки комунального підприємства "Бібрський водоканал" Бібрської міської ради на 2025-2026 роки </t>
  </si>
  <si>
    <t xml:space="preserve">Програма створення місцевої автоматизованої системи централізованого оповіщення на території Бібрської міської територіальної громади на 2025-2026 роки. </t>
  </si>
  <si>
    <t>0217110</t>
  </si>
  <si>
    <t>Реалізація програм в галузі сільського господарства</t>
  </si>
  <si>
    <t xml:space="preserve">Програма підтримки та розвитку галузі тваринництва Бібрської міської територіальної громади на 2025-2026 роки. </t>
  </si>
  <si>
    <t>0828</t>
  </si>
  <si>
    <t>Забезпечення діяльності палаців і будинків культури, клубів, центрів дозвілля та інших клубних закладів</t>
  </si>
  <si>
    <t>Додаток 7</t>
  </si>
  <si>
    <t xml:space="preserve">Програма з реалізації заходів регіональних, пам'ятних, святкових та історичних дат, представницьких витрат на території Бібрської міської територіальної громади на 2026 рік </t>
  </si>
  <si>
    <t>Програма фінансової підтримки первинної ланки закладів охорони здоров'я на території Бібрської міської територіальної громади на 2026 рік.</t>
  </si>
  <si>
    <t xml:space="preserve">Програма інфекційного контролю та дотримання заходів із запобігання інфекціям, пов'язаних з наданням медичної допомоги в КНП "ЦПМСД Бібрської міської ради" на 2026 рік. </t>
  </si>
  <si>
    <t xml:space="preserve">Програма фінансування заходів у сфері соціального захисту і соціального забезпечення Бібрської міської територіальної громади на 2026-2027 роки  </t>
  </si>
  <si>
    <t>Програма компенсації пільгових перевезень окремих категорій громадян Бібрської міської територіальної громади залізничним транспортом приміського сполучення на 2026-2028 роки.</t>
  </si>
  <si>
    <t xml:space="preserve">Програма надання соціальних послуг з догляду на непрофесійній основі Бібрської міської територіальної громади на 2026-2027 роки </t>
  </si>
  <si>
    <t>0214060</t>
  </si>
  <si>
    <t>4060</t>
  </si>
  <si>
    <t>Забезпечення діяльності палаців i будинків культури, клубів, центрів дозвілля та iнших клубних закладів</t>
  </si>
  <si>
    <t>0214083</t>
  </si>
  <si>
    <t>4083</t>
  </si>
  <si>
    <t>Підготовка та реалізація публічних інвестиційних проектів / програм публічних інвестицій за рахунок коштів місцевого бюджету в галузі культури і мистецтва</t>
  </si>
  <si>
    <t>0216011</t>
  </si>
  <si>
    <t>6011</t>
  </si>
  <si>
    <t>Експлуатація та технічне обслуговування житлового фонду</t>
  </si>
  <si>
    <t>Розподіл витрат місцевого бюджету на реалізацію місцевих / регіональних програм у 2026 році</t>
  </si>
  <si>
    <t xml:space="preserve">Програма стимулювання створення та підтримки об'єднань співвласників багатоквартирних будинків (ОСББ) у Бібрській міській територіальній громаді на 2026 рік. </t>
  </si>
  <si>
    <t xml:space="preserve">Програма благоустрою населених пунктів Бібрської міської територіальної громади на 2025-2026 роки. </t>
  </si>
  <si>
    <t>0216071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</si>
  <si>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</si>
  <si>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</si>
  <si>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</si>
  <si>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Програма відшкодування різниці в тарифах на оплату послуг з централізованого водопостачання та водовідведення для населення КП "Бібрський водоканал" Бібрської міської ради на 2026 рік.</t>
  </si>
  <si>
    <t>Програма Комплексного плану просторового розвитку території Бібрської міської територіальної громади на 2026-2028 роки.</t>
  </si>
  <si>
    <t>0217650</t>
  </si>
  <si>
    <t>7650</t>
  </si>
  <si>
    <t>Проведення експертної грошової оцінки земельної ділянки чи права на неї</t>
  </si>
  <si>
    <t>Програма проведення експертної грошової оцінки земельних ділянок, що підлягають продажуна території Бібрської міської територіальної громади на 2026-2030 роки</t>
  </si>
  <si>
    <t>0217670</t>
  </si>
  <si>
    <t>7670</t>
  </si>
  <si>
    <t>Внески до статутного капіталу суб`єктів господарювання</t>
  </si>
  <si>
    <t>Програма поповнення статутних капіталів комунальних підприємств, установ та організацій Бібрської міської ради Львівського району Львівської області у 2025-2028 роках.</t>
  </si>
  <si>
    <t>Програма створення і використання матеріального резерву, матеріально-технічних ресурсів для запобігання і ліквідації наслідків ймовірних надзвичайних ситуацій техногенного і природного характеру та їх наслідків на території Бібрської міської територіальної громади на 2026-2029 роки</t>
  </si>
  <si>
    <t>0380</t>
  </si>
  <si>
    <t>Програма забезпечення житлом дітей-сиріт, дітей, позбавлених батьківського піклування, та осіб з їх числа у Бібрській міській територіальній громаді на 2026-2030 роки</t>
  </si>
  <si>
    <t>Комплексна Програма розвитку освіти Бібрської міської територіальної громади на 2026-2030 роки</t>
  </si>
  <si>
    <t xml:space="preserve">Програма реалізація проєкту "Поліцейський офіцер громади" на території Бібрської міської територіальної гомади на 2026 рік.  </t>
  </si>
  <si>
    <t>0213121</t>
  </si>
  <si>
    <t>3121</t>
  </si>
  <si>
    <t>1040</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</si>
  <si>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</si>
  <si>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Програма розвитку безбар’єрного простору на території Бібрської міської територіальної громади на 2026-2028 роки</t>
  </si>
  <si>
    <t>Програма з відзначення державних свят та реалізація культурних заходів на території Бібрської міської територіальної громади на 2026 рік;</t>
  </si>
  <si>
    <t xml:space="preserve">Програма підтримки розвитку пріоритетних видів спорту на території Бібрської міської територіальної громади на 2026 рік
</t>
  </si>
  <si>
    <t xml:space="preserve">Комплексна Програма розвитку освіти Бібрської міської територіальної громади на 2026-2030 роки </t>
  </si>
  <si>
    <t>0210150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</si>
  <si>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</si>
  <si>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</si>
  <si>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</si>
  <si>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Програма капітального будівництва, реконструкції, капітального та поточного ремонтів об'єктів соціально-культурного та житлово-комунального призначення Бібрської міської територіальної громади на 2025-2027 роки</t>
  </si>
  <si>
    <t>Програма формування податкової культури у Бібрській міській територіальній громаді на 2026 рік.</t>
  </si>
  <si>
    <t xml:space="preserve">Програма підтримки Збройних сил України, Національної гвардії України та Державної прикордонної служби України на 2026 рік.  </t>
  </si>
  <si>
    <t>1014082</t>
  </si>
  <si>
    <t>1015062</t>
  </si>
  <si>
    <t>Програма розвитку та фінансової підтримки КУ "Молодіжний центр" Бібрської міської ради Льввського району Львівської області на 2026  рік</t>
  </si>
  <si>
    <t>(грн)</t>
  </si>
  <si>
    <t>рішення міської ради № 6005 від 09.05.2025</t>
  </si>
  <si>
    <t xml:space="preserve">рішення міської ради № 5748 від 20.12.2024  </t>
  </si>
  <si>
    <t>рішення міської ради № 5748 від 20.12.2024</t>
  </si>
  <si>
    <t>рішення міської ради № 6237 від 22.08.2025</t>
  </si>
  <si>
    <t xml:space="preserve">рішення міської ради № 5121 від 17.05.2024 </t>
  </si>
  <si>
    <t>рішення міської ради № 6073 від 13.06.2025</t>
  </si>
  <si>
    <t>рішення міської ради  № 6005 від 09.05.2025</t>
  </si>
  <si>
    <t>Секретар Бібрської міської ради ______________________________ Ігор Стах</t>
  </si>
  <si>
    <t>до рішення Бібрської міської ради</t>
  </si>
  <si>
    <t>Програма охорони та збереження пам’яток культурної спадщини на території Бібрської міської територіальної громади на 2026-2028 роки</t>
  </si>
  <si>
    <t>№ 6540 від 19.12.2025</t>
  </si>
  <si>
    <t xml:space="preserve">рішення міської ради № 6539 від 19.12.2025  </t>
  </si>
  <si>
    <t>рішення міської ради № 6539 від 19.12.2025</t>
  </si>
  <si>
    <t xml:space="preserve">рішення міської ради № 6539 від 19.12.2025 </t>
  </si>
  <si>
    <t>Програма заходів національного спротиву, територіальної оборони, забезпечення громадського порядку та безпеки громадян Бібрської міської територіальної громади на 2026 рік</t>
  </si>
  <si>
    <t>3719760</t>
  </si>
  <si>
    <t>9760</t>
  </si>
  <si>
    <t>Субвенція з місцевого бюджету на реалізацію проектів співробітництва між територіальними громадами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</si>
</sst>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2" x14ac:knownFonts="1">
    <font>
      <sz val="10"/>
      <name val="Arial Cyr"/>
      <family val="2"/>
      <charset val="204"/>
    </font>
    <font>
      <sz val="10"/>
      <color indexed="8"/>
      <name val="Calibri"/>
      <family val="2"/>
      <charset val="204"/>
    </font>
    <font>
      <sz val="12"/>
      <name val="Arial Cyr"/>
      <family val="2"/>
      <charset val="204"/>
    </font>
    <font>
      <sz val="12"/>
      <name val="Times New Roman"/>
      <family val="1"/>
      <charset val="204"/>
    </font>
    <font>
      <sz val="11"/>
      <color indexed="17"/>
      <name val="Calibri"/>
      <family val="2"/>
      <charset val="204"/>
    </font>
    <font>
      <sz val="10"/>
      <name val="Times New Roman"/>
      <family val="1"/>
      <charset val="204"/>
    </font>
    <font>
      <b/>
      <sz val="10"/>
      <name val="Times New Roman"/>
      <family val="1"/>
      <charset val="204"/>
    </font>
    <font>
      <b/>
      <sz val="10"/>
      <color indexed="8"/>
      <name val="Times New Roman"/>
      <family val="1"/>
      <charset val="204"/>
    </font>
    <font>
      <sz val="10"/>
      <color indexed="8"/>
      <name val="Times New Roman"/>
      <family val="1"/>
      <charset val="204"/>
    </font>
    <font>
      <sz val="10"/>
      <color theme="1"/>
      <name val="Times New Roman"/>
      <family val="1"/>
      <charset val="204"/>
    </font>
    <font>
      <b/>
      <sz val="10"/>
      <color theme="1"/>
      <name val="Times New Roman"/>
      <family val="1"/>
      <charset val="204"/>
    </font>
    <font>
      <u/>
      <sz val="10"/>
      <name val="Times New Roman"/>
      <family val="1"/>
      <charset val="204"/>
    </font>
  </fonts>
  <fills count="5">
    <fill>
      <patternFill patternType="none"/>
    </fill>
    <fill>
      <patternFill patternType="gray125"/>
    </fill>
    <fill>
      <patternFill patternType="solid">
        <fgColor indexed="42"/>
        <bgColor indexed="27"/>
      </patternFill>
    </fill>
    <fill>
      <patternFill patternType="solid">
        <fgColor theme="0"/>
        <bgColor indexed="26"/>
      </patternFill>
    </fill>
    <fill>
      <patternFill patternType="solid">
        <fgColor theme="0"/>
        <bgColor indexed="64"/>
      </patternFill>
    </fill>
  </fills>
  <borders count="54">
    <border>
      <left/>
      <right/>
      <top/>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top/>
      <bottom/>
      <diagonal/>
    </border>
    <border>
      <left style="medium">
        <color indexed="8"/>
      </left>
      <right style="thin">
        <color indexed="8"/>
      </right>
      <top/>
      <bottom/>
      <diagonal/>
    </border>
    <border>
      <left style="thin">
        <color indexed="8"/>
      </left>
      <right style="medium">
        <color indexed="8"/>
      </right>
      <top/>
      <bottom/>
      <diagonal/>
    </border>
    <border>
      <left style="thin">
        <color indexed="8"/>
      </left>
      <right/>
      <top/>
      <bottom/>
      <diagonal/>
    </border>
    <border>
      <left style="medium">
        <color indexed="8"/>
      </left>
      <right style="medium">
        <color indexed="8"/>
      </right>
      <top/>
      <bottom/>
      <diagonal/>
    </border>
    <border>
      <left/>
      <right style="thin">
        <color indexed="8"/>
      </right>
      <top/>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right/>
      <top/>
      <bottom style="medium">
        <color indexed="8"/>
      </bottom>
      <diagonal/>
    </border>
    <border>
      <left/>
      <right style="thin">
        <color indexed="8"/>
      </right>
      <top style="thin">
        <color indexed="8"/>
      </top>
      <bottom/>
      <diagonal/>
    </border>
    <border>
      <left/>
      <right style="thin">
        <color indexed="64"/>
      </right>
      <top style="thin">
        <color indexed="64"/>
      </top>
      <bottom style="thin">
        <color indexed="64"/>
      </bottom>
      <diagonal/>
    </border>
    <border>
      <left style="thin">
        <color indexed="8"/>
      </left>
      <right style="medium">
        <color indexed="64"/>
      </right>
      <top/>
      <bottom style="medium">
        <color indexed="64"/>
      </bottom>
      <diagonal/>
    </border>
    <border>
      <left style="thin">
        <color indexed="8"/>
      </left>
      <right style="medium">
        <color indexed="8"/>
      </right>
      <top/>
      <bottom style="medium">
        <color indexed="64"/>
      </bottom>
      <diagonal/>
    </border>
    <border>
      <left style="thin">
        <color indexed="8"/>
      </left>
      <right/>
      <top style="thin">
        <color indexed="8"/>
      </top>
      <bottom/>
      <diagonal/>
    </border>
    <border>
      <left style="thin">
        <color indexed="64"/>
      </left>
      <right style="thin">
        <color indexed="64"/>
      </right>
      <top/>
      <bottom style="thin">
        <color indexed="64"/>
      </bottom>
      <diagonal/>
    </border>
    <border>
      <left style="thin">
        <color indexed="64"/>
      </left>
      <right style="thin">
        <color indexed="64"/>
      </right>
      <top style="thin">
        <color indexed="8"/>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8"/>
      </left>
      <right/>
      <top/>
      <bottom style="medium">
        <color indexed="64"/>
      </bottom>
      <diagonal/>
    </border>
    <border>
      <left style="medium">
        <color indexed="8"/>
      </left>
      <right style="thin">
        <color indexed="8"/>
      </right>
      <top/>
      <bottom style="medium">
        <color indexed="64"/>
      </bottom>
      <diagonal/>
    </border>
    <border>
      <left/>
      <right style="medium">
        <color indexed="8"/>
      </right>
      <top/>
      <bottom style="medium">
        <color indexed="8"/>
      </bottom>
      <diagonal/>
    </border>
    <border>
      <left/>
      <right style="thin">
        <color indexed="64"/>
      </right>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right style="thin">
        <color indexed="8"/>
      </right>
      <top/>
      <bottom style="thin">
        <color indexed="8"/>
      </bottom>
      <diagonal/>
    </border>
    <border>
      <left style="thin">
        <color indexed="64"/>
      </left>
      <right/>
      <top style="thin">
        <color indexed="64"/>
      </top>
      <bottom/>
      <diagonal/>
    </border>
    <border>
      <left style="thin">
        <color indexed="64"/>
      </left>
      <right/>
      <top/>
      <bottom style="thin">
        <color indexed="64"/>
      </bottom>
      <diagonal/>
    </border>
    <border>
      <left style="thin">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thin">
        <color indexed="8"/>
      </right>
      <top style="medium">
        <color indexed="8"/>
      </top>
      <bottom/>
      <diagonal/>
    </border>
    <border>
      <left style="medium">
        <color indexed="8"/>
      </left>
      <right style="thin">
        <color indexed="8"/>
      </right>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style="medium">
        <color indexed="8"/>
      </bottom>
      <diagonal/>
    </border>
    <border>
      <left style="thin">
        <color indexed="8"/>
      </left>
      <right style="medium">
        <color indexed="8"/>
      </right>
      <top style="medium">
        <color indexed="8"/>
      </top>
      <bottom/>
      <diagonal/>
    </border>
    <border>
      <left style="thin">
        <color indexed="8"/>
      </left>
      <right style="medium">
        <color indexed="8"/>
      </right>
      <top/>
      <bottom style="medium">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64"/>
      </bottom>
      <diagonal/>
    </border>
    <border>
      <left style="thin">
        <color indexed="8"/>
      </left>
      <right style="thin">
        <color indexed="64"/>
      </right>
      <top/>
      <bottom style="thin">
        <color indexed="64"/>
      </bottom>
      <diagonal/>
    </border>
    <border>
      <left style="thin">
        <color indexed="8"/>
      </left>
      <right style="thin">
        <color indexed="8"/>
      </right>
      <top/>
      <bottom style="thin">
        <color indexed="64"/>
      </bottom>
      <diagonal/>
    </border>
  </borders>
  <cellStyleXfs count="3">
    <xf numFmtId="0" fontId="0" fillId="0" borderId="0"/>
    <xf numFmtId="0" fontId="4" fillId="2" borderId="0" applyNumberFormat="0" applyBorder="0" applyAlignment="0" applyProtection="0"/>
    <xf numFmtId="0" fontId="1" fillId="0" borderId="0"/>
  </cellStyleXfs>
  <cellXfs count="225">
    <xf numFmtId="0" fontId="0" fillId="0" borderId="0" xfId="0"/>
    <xf numFmtId="0" fontId="0" fillId="0" borderId="0" xfId="0" applyFont="1"/>
    <xf numFmtId="0" fontId="2" fillId="0" borderId="0" xfId="0" applyFont="1"/>
    <xf numFmtId="0" fontId="3" fillId="0" borderId="0" xfId="0" applyFont="1"/>
    <xf numFmtId="0" fontId="0" fillId="3" borderId="0" xfId="0" applyFont="1" applyFill="1"/>
    <xf numFmtId="0" fontId="0" fillId="4" borderId="0" xfId="0" applyFont="1" applyFill="1"/>
    <xf numFmtId="0" fontId="5" fillId="0" borderId="0" xfId="0" applyFont="1"/>
    <xf numFmtId="4" fontId="5" fillId="0" borderId="0" xfId="0" applyNumberFormat="1" applyFont="1"/>
    <xf numFmtId="0" fontId="6" fillId="0" borderId="0" xfId="0" applyFont="1" applyAlignment="1">
      <alignment horizontal="center"/>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5" xfId="0" applyFont="1" applyBorder="1" applyAlignment="1">
      <alignment horizontal="center" wrapText="1"/>
    </xf>
    <xf numFmtId="0" fontId="5" fillId="0" borderId="6" xfId="0" applyFont="1" applyBorder="1" applyAlignment="1">
      <alignment horizontal="center" wrapText="1"/>
    </xf>
    <xf numFmtId="0" fontId="6" fillId="0" borderId="7" xfId="0" applyFont="1" applyBorder="1" applyAlignment="1">
      <alignment horizontal="center" wrapText="1"/>
    </xf>
    <xf numFmtId="0" fontId="5" fillId="0" borderId="8" xfId="0" applyFont="1" applyBorder="1" applyAlignment="1">
      <alignment horizontal="center" wrapText="1"/>
    </xf>
    <xf numFmtId="0" fontId="5" fillId="0" borderId="9" xfId="0" applyFont="1" applyBorder="1" applyAlignment="1">
      <alignment horizontal="center" wrapText="1"/>
    </xf>
    <xf numFmtId="2" fontId="8" fillId="3" borderId="10" xfId="2" applyNumberFormat="1" applyFont="1" applyFill="1" applyBorder="1" applyAlignment="1">
      <alignment horizontal="center" vertical="center" wrapText="1"/>
    </xf>
    <xf numFmtId="4" fontId="5" fillId="3" borderId="14" xfId="0" applyNumberFormat="1" applyFont="1" applyFill="1" applyBorder="1" applyAlignment="1">
      <alignment horizontal="right" vertical="center" wrapText="1"/>
    </xf>
    <xf numFmtId="4" fontId="6" fillId="3" borderId="14" xfId="0" applyNumberFormat="1" applyFont="1" applyFill="1" applyBorder="1" applyAlignment="1">
      <alignment horizontal="right" vertical="center" wrapText="1"/>
    </xf>
    <xf numFmtId="4" fontId="6" fillId="3" borderId="15" xfId="0" applyNumberFormat="1" applyFont="1" applyFill="1" applyBorder="1" applyAlignment="1">
      <alignment horizontal="right" vertical="center" wrapText="1"/>
    </xf>
    <xf numFmtId="4" fontId="5" fillId="3" borderId="15" xfId="0" applyNumberFormat="1" applyFont="1" applyFill="1" applyBorder="1" applyAlignment="1">
      <alignment horizontal="right" vertical="center" wrapText="1"/>
    </xf>
    <xf numFmtId="0" fontId="6" fillId="0" borderId="0" xfId="0" applyFont="1" applyAlignment="1">
      <alignment horizontal="left"/>
    </xf>
    <xf numFmtId="0" fontId="6" fillId="0" borderId="0" xfId="0" applyFont="1"/>
    <xf numFmtId="0" fontId="5" fillId="3" borderId="11" xfId="1" applyNumberFormat="1" applyFont="1" applyFill="1" applyBorder="1" applyAlignment="1" applyProtection="1">
      <alignment horizontal="left" vertical="center" wrapText="1"/>
    </xf>
    <xf numFmtId="0" fontId="6" fillId="4" borderId="0" xfId="0" applyFont="1" applyFill="1" applyBorder="1" applyAlignment="1">
      <alignment horizontal="center" vertical="center" wrapText="1"/>
    </xf>
    <xf numFmtId="4" fontId="6" fillId="4" borderId="0" xfId="0" applyNumberFormat="1" applyFont="1" applyFill="1" applyBorder="1" applyAlignment="1">
      <alignment horizontal="right" vertical="center" wrapText="1"/>
    </xf>
    <xf numFmtId="0" fontId="6" fillId="0" borderId="0" xfId="0" applyFont="1" applyBorder="1" applyAlignment="1"/>
    <xf numFmtId="0" fontId="5" fillId="0" borderId="0" xfId="0" applyFont="1" applyBorder="1" applyAlignment="1"/>
    <xf numFmtId="0" fontId="5" fillId="0" borderId="0"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wrapText="1"/>
    </xf>
    <xf numFmtId="0" fontId="5" fillId="3" borderId="16" xfId="1" applyNumberFormat="1" applyFont="1" applyFill="1" applyBorder="1" applyAlignment="1" applyProtection="1">
      <alignment horizontal="left" vertical="center" wrapText="1"/>
    </xf>
    <xf numFmtId="0" fontId="6" fillId="4" borderId="32"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6" fillId="4" borderId="34" xfId="0" applyFont="1" applyFill="1" applyBorder="1" applyAlignment="1">
      <alignment horizontal="center" vertical="center" wrapText="1"/>
    </xf>
    <xf numFmtId="4" fontId="6" fillId="4" borderId="35" xfId="0" applyNumberFormat="1" applyFont="1" applyFill="1" applyBorder="1" applyAlignment="1">
      <alignment horizontal="right" vertical="center" wrapText="1"/>
    </xf>
    <xf numFmtId="0" fontId="10" fillId="4" borderId="14" xfId="0" quotePrefix="1" applyFont="1" applyFill="1" applyBorder="1" applyAlignment="1">
      <alignment horizontal="center" vertical="center" wrapText="1"/>
    </xf>
    <xf numFmtId="0" fontId="10" fillId="4" borderId="14" xfId="0" applyFont="1" applyFill="1" applyBorder="1" applyAlignment="1">
      <alignment horizontal="center" vertical="center" wrapText="1"/>
    </xf>
    <xf numFmtId="4" fontId="10" fillId="4" borderId="14" xfId="0" applyNumberFormat="1" applyFont="1" applyFill="1" applyBorder="1" applyAlignment="1">
      <alignment horizontal="center" vertical="center" wrapText="1"/>
    </xf>
    <xf numFmtId="0" fontId="9" fillId="4" borderId="14" xfId="0" quotePrefix="1" applyFont="1" applyFill="1" applyBorder="1" applyAlignment="1">
      <alignment horizontal="center" vertical="center" wrapText="1"/>
    </xf>
    <xf numFmtId="4" fontId="9" fillId="4" borderId="14" xfId="0" quotePrefix="1" applyNumberFormat="1" applyFont="1" applyFill="1" applyBorder="1" applyAlignment="1">
      <alignment horizontal="center" vertical="center" wrapText="1"/>
    </xf>
    <xf numFmtId="165" fontId="8" fillId="3" borderId="14" xfId="2" applyNumberFormat="1" applyFont="1" applyFill="1" applyBorder="1" applyAlignment="1">
      <alignment horizontal="right" vertical="center" wrapText="1"/>
    </xf>
    <xf numFmtId="0" fontId="7" fillId="3" borderId="10" xfId="2" applyFont="1" applyFill="1" applyBorder="1" applyAlignment="1">
      <alignment horizontal="center" vertical="center" wrapText="1"/>
    </xf>
    <xf numFmtId="2" fontId="7" fillId="3" borderId="10" xfId="2" applyNumberFormat="1" applyFont="1" applyFill="1" applyBorder="1" applyAlignment="1">
      <alignment horizontal="left" vertical="center" wrapText="1"/>
    </xf>
    <xf numFmtId="0" fontId="6" fillId="3" borderId="11" xfId="1" applyNumberFormat="1" applyFont="1" applyFill="1" applyBorder="1" applyAlignment="1" applyProtection="1">
      <alignment horizontal="left" vertical="center" wrapText="1"/>
    </xf>
    <xf numFmtId="164" fontId="6" fillId="3" borderId="10" xfId="0" applyNumberFormat="1" applyFont="1" applyFill="1" applyBorder="1" applyAlignment="1">
      <alignment horizontal="right" vertical="center" wrapText="1"/>
    </xf>
    <xf numFmtId="2" fontId="7" fillId="3" borderId="13" xfId="2" applyNumberFormat="1" applyFont="1" applyFill="1" applyBorder="1" applyAlignment="1">
      <alignment horizontal="left" vertical="center" wrapText="1"/>
    </xf>
    <xf numFmtId="0" fontId="5" fillId="3" borderId="13" xfId="1" applyNumberFormat="1" applyFont="1" applyFill="1" applyBorder="1" applyAlignment="1" applyProtection="1">
      <alignment horizontal="left" vertical="center" wrapText="1"/>
    </xf>
    <xf numFmtId="0" fontId="5" fillId="3" borderId="14" xfId="1" applyNumberFormat="1" applyFont="1" applyFill="1" applyBorder="1" applyAlignment="1" applyProtection="1">
      <alignment horizontal="left" vertical="center" wrapText="1"/>
    </xf>
    <xf numFmtId="0" fontId="11" fillId="0" borderId="0" xfId="0" applyFont="1" applyBorder="1" applyAlignment="1">
      <alignment horizontal="center" vertical="center"/>
    </xf>
    <xf numFmtId="0" fontId="6" fillId="3" borderId="10" xfId="1" applyNumberFormat="1" applyFont="1" applyFill="1" applyBorder="1" applyAlignment="1" applyProtection="1">
      <alignment horizontal="left" vertical="center" wrapText="1"/>
    </xf>
    <xf numFmtId="4" fontId="9" fillId="4" borderId="14" xfId="0" quotePrefix="1" applyNumberFormat="1" applyFont="1" applyFill="1" applyBorder="1" applyAlignment="1">
      <alignment horizontal="left" vertical="center" wrapText="1"/>
    </xf>
    <xf numFmtId="4" fontId="10" fillId="4" borderId="14" xfId="0" quotePrefix="1" applyNumberFormat="1" applyFont="1" applyFill="1" applyBorder="1" applyAlignment="1">
      <alignment horizontal="left" vertical="center" wrapText="1"/>
    </xf>
    <xf numFmtId="0" fontId="6" fillId="0" borderId="0" xfId="0" applyFont="1" applyBorder="1" applyAlignment="1">
      <alignment horizontal="right" vertical="center"/>
    </xf>
    <xf numFmtId="0" fontId="5" fillId="3" borderId="15" xfId="1" applyNumberFormat="1" applyFont="1" applyFill="1" applyBorder="1" applyAlignment="1" applyProtection="1">
      <alignment horizontal="left" vertical="center" wrapText="1"/>
    </xf>
    <xf numFmtId="0" fontId="5" fillId="3" borderId="14" xfId="0" applyFont="1" applyFill="1" applyBorder="1" applyAlignment="1">
      <alignment horizontal="left" vertical="center" wrapText="1"/>
    </xf>
    <xf numFmtId="0" fontId="9" fillId="4" borderId="31" xfId="0" quotePrefix="1" applyFont="1" applyFill="1" applyBorder="1" applyAlignment="1">
      <alignment horizontal="center" vertical="center" wrapText="1"/>
    </xf>
    <xf numFmtId="4" fontId="6" fillId="3" borderId="13" xfId="0" applyNumberFormat="1" applyFont="1" applyFill="1" applyBorder="1" applyAlignment="1">
      <alignment horizontal="right" vertical="center" wrapText="1"/>
    </xf>
    <xf numFmtId="4" fontId="5" fillId="3" borderId="13" xfId="0" applyNumberFormat="1" applyFont="1" applyFill="1" applyBorder="1" applyAlignment="1">
      <alignment horizontal="right" vertical="center" wrapText="1"/>
    </xf>
    <xf numFmtId="4" fontId="5" fillId="3" borderId="31" xfId="0" applyNumberFormat="1" applyFont="1" applyFill="1" applyBorder="1" applyAlignment="1">
      <alignment horizontal="right" vertical="center" wrapText="1"/>
    </xf>
    <xf numFmtId="4" fontId="6" fillId="3" borderId="23" xfId="0" applyNumberFormat="1" applyFont="1" applyFill="1" applyBorder="1" applyAlignment="1">
      <alignment horizontal="right" vertical="center" wrapText="1"/>
    </xf>
    <xf numFmtId="164" fontId="5" fillId="3" borderId="13" xfId="0" applyNumberFormat="1" applyFont="1" applyFill="1" applyBorder="1" applyAlignment="1">
      <alignment horizontal="right" vertical="center" wrapText="1"/>
    </xf>
    <xf numFmtId="4" fontId="6" fillId="3" borderId="24" xfId="0" applyNumberFormat="1" applyFont="1" applyFill="1" applyBorder="1" applyAlignment="1">
      <alignment horizontal="right" vertical="center" wrapText="1"/>
    </xf>
    <xf numFmtId="4" fontId="5" fillId="3" borderId="9" xfId="0" applyNumberFormat="1" applyFont="1" applyFill="1" applyBorder="1" applyAlignment="1">
      <alignment horizontal="right" vertical="center" wrapText="1"/>
    </xf>
    <xf numFmtId="0" fontId="0" fillId="3" borderId="0" xfId="0" applyFont="1" applyFill="1" applyBorder="1"/>
    <xf numFmtId="0" fontId="9" fillId="4" borderId="14" xfId="0" applyFont="1" applyFill="1" applyBorder="1" applyAlignment="1">
      <alignment horizontal="center" vertical="center" wrapText="1"/>
    </xf>
    <xf numFmtId="49" fontId="5" fillId="3" borderId="15" xfId="0" applyNumberFormat="1" applyFont="1" applyFill="1" applyBorder="1" applyAlignment="1">
      <alignment horizontal="center" vertical="center" wrapText="1"/>
    </xf>
    <xf numFmtId="0" fontId="5" fillId="3" borderId="15" xfId="0" applyFont="1" applyFill="1" applyBorder="1" applyAlignment="1">
      <alignment horizontal="center" vertical="center" wrapText="1"/>
    </xf>
    <xf numFmtId="2" fontId="5" fillId="3" borderId="15" xfId="0" applyNumberFormat="1" applyFont="1" applyFill="1" applyBorder="1" applyAlignment="1">
      <alignment horizontal="center" vertical="center" wrapText="1"/>
    </xf>
    <xf numFmtId="2" fontId="5" fillId="3" borderId="15" xfId="0" applyNumberFormat="1" applyFont="1" applyFill="1" applyBorder="1" applyAlignment="1">
      <alignment horizontal="left" vertical="center" wrapText="1"/>
    </xf>
    <xf numFmtId="49" fontId="5" fillId="3" borderId="13" xfId="0" applyNumberFormat="1" applyFont="1" applyFill="1" applyBorder="1" applyAlignment="1">
      <alignment horizontal="center" vertical="center" wrapText="1"/>
    </xf>
    <xf numFmtId="0" fontId="5" fillId="3" borderId="13" xfId="0" applyFont="1" applyFill="1" applyBorder="1" applyAlignment="1">
      <alignment horizontal="center" vertical="center" wrapText="1"/>
    </xf>
    <xf numFmtId="2" fontId="5" fillId="3" borderId="13" xfId="0" applyNumberFormat="1" applyFont="1" applyFill="1" applyBorder="1" applyAlignment="1">
      <alignment horizontal="center" vertical="center" wrapText="1"/>
    </xf>
    <xf numFmtId="2" fontId="5" fillId="3" borderId="13" xfId="0" applyNumberFormat="1" applyFont="1" applyFill="1" applyBorder="1" applyAlignment="1">
      <alignment horizontal="left" vertical="center" wrapText="1"/>
    </xf>
    <xf numFmtId="0" fontId="5" fillId="3" borderId="27" xfId="0" applyFont="1" applyFill="1" applyBorder="1" applyAlignment="1">
      <alignment horizontal="left" vertical="center" wrapText="1"/>
    </xf>
    <xf numFmtId="0" fontId="9" fillId="4" borderId="31" xfId="0" applyFont="1" applyFill="1" applyBorder="1" applyAlignment="1">
      <alignment horizontal="center" vertical="center" wrapText="1"/>
    </xf>
    <xf numFmtId="0" fontId="9" fillId="4" borderId="31" xfId="0" applyNumberFormat="1" applyFont="1" applyFill="1" applyBorder="1" applyAlignment="1">
      <alignment horizontal="center" vertical="center" wrapText="1"/>
    </xf>
    <xf numFmtId="4" fontId="9" fillId="4" borderId="31" xfId="0" quotePrefix="1" applyNumberFormat="1" applyFont="1" applyFill="1" applyBorder="1" applyAlignment="1">
      <alignment horizontal="left" vertical="center" wrapText="1"/>
    </xf>
    <xf numFmtId="4" fontId="6" fillId="3" borderId="31" xfId="0" applyNumberFormat="1" applyFont="1" applyFill="1" applyBorder="1" applyAlignment="1">
      <alignment horizontal="right" vertical="center" wrapText="1"/>
    </xf>
    <xf numFmtId="0" fontId="9" fillId="4" borderId="14" xfId="0" quotePrefix="1" applyNumberFormat="1" applyFont="1" applyFill="1" applyBorder="1" applyAlignment="1">
      <alignment horizontal="center" vertical="center" wrapText="1"/>
    </xf>
    <xf numFmtId="0" fontId="6" fillId="4" borderId="10" xfId="0" applyFont="1" applyFill="1" applyBorder="1" applyAlignment="1">
      <alignment horizontal="center" vertical="center" wrapText="1"/>
    </xf>
    <xf numFmtId="49" fontId="5" fillId="4" borderId="10" xfId="0" applyNumberFormat="1" applyFont="1" applyFill="1" applyBorder="1" applyAlignment="1">
      <alignment horizontal="center" wrapText="1"/>
    </xf>
    <xf numFmtId="0" fontId="5" fillId="4" borderId="10" xfId="0" applyFont="1" applyFill="1" applyBorder="1" applyAlignment="1">
      <alignment horizontal="center" wrapText="1"/>
    </xf>
    <xf numFmtId="2" fontId="7" fillId="4" borderId="10" xfId="0" applyNumberFormat="1" applyFont="1" applyFill="1" applyBorder="1" applyAlignment="1">
      <alignment horizontal="left" vertical="center" wrapText="1"/>
    </xf>
    <xf numFmtId="0" fontId="5" fillId="4" borderId="11" xfId="0" applyFont="1" applyFill="1" applyBorder="1" applyAlignment="1">
      <alignment horizontal="left" vertical="center" wrapText="1"/>
    </xf>
    <xf numFmtId="0" fontId="5" fillId="4" borderId="10" xfId="0" applyFont="1" applyFill="1" applyBorder="1" applyAlignment="1">
      <alignment horizontal="left" vertical="center" wrapText="1"/>
    </xf>
    <xf numFmtId="4" fontId="6" fillId="4" borderId="10" xfId="0" applyNumberFormat="1" applyFont="1" applyFill="1" applyBorder="1" applyAlignment="1">
      <alignment horizontal="right" vertical="center" wrapText="1"/>
    </xf>
    <xf numFmtId="49" fontId="6" fillId="4" borderId="13" xfId="0" applyNumberFormat="1" applyFont="1" applyFill="1" applyBorder="1" applyAlignment="1">
      <alignment horizontal="center" vertical="center" wrapText="1"/>
    </xf>
    <xf numFmtId="0" fontId="5" fillId="4" borderId="13" xfId="0" applyFont="1" applyFill="1" applyBorder="1" applyAlignment="1">
      <alignment horizontal="center" wrapText="1"/>
    </xf>
    <xf numFmtId="2" fontId="7" fillId="4" borderId="13" xfId="0" applyNumberFormat="1" applyFont="1" applyFill="1" applyBorder="1" applyAlignment="1">
      <alignment horizontal="left" vertical="center" wrapText="1"/>
    </xf>
    <xf numFmtId="0" fontId="5" fillId="4" borderId="27" xfId="0" applyFont="1" applyFill="1" applyBorder="1" applyAlignment="1">
      <alignment horizontal="left" vertical="center" wrapText="1"/>
    </xf>
    <xf numFmtId="0" fontId="5" fillId="4" borderId="13" xfId="0" applyFont="1" applyFill="1" applyBorder="1" applyAlignment="1">
      <alignment horizontal="left" vertical="center" wrapText="1"/>
    </xf>
    <xf numFmtId="4" fontId="6" fillId="4" borderId="13" xfId="0" applyNumberFormat="1" applyFont="1" applyFill="1" applyBorder="1" applyAlignment="1">
      <alignment horizontal="right" vertical="center" wrapText="1"/>
    </xf>
    <xf numFmtId="0" fontId="5" fillId="3" borderId="10" xfId="1" applyNumberFormat="1" applyFont="1" applyFill="1" applyBorder="1" applyAlignment="1" applyProtection="1">
      <alignment horizontal="left" vertical="center" wrapText="1"/>
    </xf>
    <xf numFmtId="4" fontId="6" fillId="4" borderId="14" xfId="0" applyNumberFormat="1" applyFont="1" applyFill="1" applyBorder="1" applyAlignment="1">
      <alignment horizontal="right" vertical="center" wrapText="1"/>
    </xf>
    <xf numFmtId="4" fontId="5" fillId="4" borderId="14" xfId="0" applyNumberFormat="1" applyFont="1" applyFill="1" applyBorder="1" applyAlignment="1">
      <alignment horizontal="right" vertical="center" wrapText="1"/>
    </xf>
    <xf numFmtId="0" fontId="8" fillId="3" borderId="10" xfId="2" quotePrefix="1" applyFont="1" applyFill="1" applyBorder="1" applyAlignment="1">
      <alignment horizontal="center" vertical="center" wrapText="1"/>
    </xf>
    <xf numFmtId="0" fontId="8" fillId="3" borderId="15" xfId="2" applyFont="1" applyFill="1" applyBorder="1" applyAlignment="1">
      <alignment horizontal="center" vertical="center" wrapText="1"/>
    </xf>
    <xf numFmtId="2" fontId="8" fillId="3" borderId="15" xfId="2" quotePrefix="1" applyNumberFormat="1" applyFont="1" applyFill="1" applyBorder="1" applyAlignment="1">
      <alignment horizontal="center" vertical="center" wrapText="1"/>
    </xf>
    <xf numFmtId="2" fontId="8" fillId="3" borderId="15" xfId="2" applyNumberFormat="1" applyFont="1" applyFill="1" applyBorder="1" applyAlignment="1">
      <alignment horizontal="left" vertical="center" wrapText="1"/>
    </xf>
    <xf numFmtId="0" fontId="5" fillId="3" borderId="9" xfId="1" applyNumberFormat="1" applyFont="1" applyFill="1" applyBorder="1" applyAlignment="1" applyProtection="1">
      <alignment horizontal="left" vertical="center" wrapText="1"/>
    </xf>
    <xf numFmtId="4" fontId="6" fillId="3" borderId="17" xfId="0" applyNumberFormat="1" applyFont="1" applyFill="1" applyBorder="1" applyAlignment="1">
      <alignment horizontal="right" vertical="center" wrapText="1"/>
    </xf>
    <xf numFmtId="4" fontId="5" fillId="3" borderId="28" xfId="0" applyNumberFormat="1" applyFont="1" applyFill="1" applyBorder="1" applyAlignment="1">
      <alignment horizontal="right" vertical="center" wrapText="1"/>
    </xf>
    <xf numFmtId="164" fontId="8" fillId="3" borderId="28" xfId="2" applyNumberFormat="1" applyFont="1" applyFill="1" applyBorder="1" applyAlignment="1">
      <alignment horizontal="right" vertical="center" wrapText="1"/>
    </xf>
    <xf numFmtId="0" fontId="8" fillId="3" borderId="10" xfId="2" applyFont="1" applyFill="1" applyBorder="1" applyAlignment="1">
      <alignment horizontal="center" vertical="center" wrapText="1"/>
    </xf>
    <xf numFmtId="2" fontId="8" fillId="3" borderId="10" xfId="2" quotePrefix="1" applyNumberFormat="1" applyFont="1" applyFill="1" applyBorder="1" applyAlignment="1">
      <alignment horizontal="center" vertical="center" wrapText="1"/>
    </xf>
    <xf numFmtId="2" fontId="5" fillId="3" borderId="11" xfId="0" applyNumberFormat="1" applyFont="1" applyFill="1" applyBorder="1" applyAlignment="1">
      <alignment horizontal="left" vertical="center" wrapText="1"/>
    </xf>
    <xf numFmtId="4" fontId="6" fillId="3" borderId="12" xfId="0" applyNumberFormat="1" applyFont="1" applyFill="1" applyBorder="1" applyAlignment="1">
      <alignment horizontal="right" vertical="center" wrapText="1"/>
    </xf>
    <xf numFmtId="4" fontId="8" fillId="3" borderId="14" xfId="2" applyNumberFormat="1" applyFont="1" applyFill="1" applyBorder="1" applyAlignment="1">
      <alignment horizontal="right" vertical="center" wrapText="1"/>
    </xf>
    <xf numFmtId="2" fontId="5" fillId="3" borderId="10" xfId="0" applyNumberFormat="1" applyFont="1" applyFill="1" applyBorder="1" applyAlignment="1">
      <alignment horizontal="left" vertical="center" wrapText="1"/>
    </xf>
    <xf numFmtId="0" fontId="5" fillId="3" borderId="27" xfId="1" applyNumberFormat="1" applyFont="1" applyFill="1" applyBorder="1" applyAlignment="1" applyProtection="1">
      <alignment horizontal="left" vertical="center" wrapText="1"/>
    </xf>
    <xf numFmtId="1" fontId="8" fillId="3" borderId="10" xfId="2" quotePrefix="1" applyNumberFormat="1" applyFont="1" applyFill="1" applyBorder="1" applyAlignment="1">
      <alignment horizontal="center" vertical="center" wrapText="1"/>
    </xf>
    <xf numFmtId="1" fontId="8" fillId="3" borderId="10" xfId="2" applyNumberFormat="1" applyFont="1" applyFill="1" applyBorder="1" applyAlignment="1">
      <alignment horizontal="center" vertical="center" wrapText="1"/>
    </xf>
    <xf numFmtId="49" fontId="5" fillId="3" borderId="10" xfId="0" applyNumberFormat="1" applyFont="1" applyFill="1" applyBorder="1" applyAlignment="1">
      <alignment horizontal="center" vertical="center" wrapText="1"/>
    </xf>
    <xf numFmtId="0" fontId="5" fillId="3" borderId="10" xfId="0" applyFont="1" applyFill="1" applyBorder="1" applyAlignment="1">
      <alignment horizontal="left" vertical="center" wrapText="1"/>
    </xf>
    <xf numFmtId="4" fontId="6" fillId="3" borderId="10" xfId="0" applyNumberFormat="1" applyFont="1" applyFill="1" applyBorder="1" applyAlignment="1">
      <alignment horizontal="right" vertical="center" wrapText="1"/>
    </xf>
    <xf numFmtId="4" fontId="5" fillId="3" borderId="10" xfId="0" applyNumberFormat="1" applyFont="1" applyFill="1" applyBorder="1" applyAlignment="1">
      <alignment horizontal="right" vertical="center" wrapText="1"/>
    </xf>
    <xf numFmtId="4" fontId="9" fillId="4" borderId="31" xfId="0" quotePrefix="1" applyNumberFormat="1" applyFont="1" applyFill="1" applyBorder="1" applyAlignment="1">
      <alignment horizontal="center" vertical="center" wrapText="1"/>
    </xf>
    <xf numFmtId="0" fontId="9" fillId="3" borderId="27" xfId="1" applyNumberFormat="1" applyFont="1" applyFill="1" applyBorder="1" applyAlignment="1" applyProtection="1">
      <alignment horizontal="left" vertical="center" wrapText="1"/>
    </xf>
    <xf numFmtId="0" fontId="9" fillId="3" borderId="14" xfId="1" applyNumberFormat="1" applyFont="1" applyFill="1" applyBorder="1" applyAlignment="1" applyProtection="1">
      <alignment horizontal="left" vertical="center" wrapText="1"/>
    </xf>
    <xf numFmtId="0" fontId="9" fillId="3" borderId="14" xfId="1" quotePrefix="1" applyNumberFormat="1" applyFont="1" applyFill="1" applyBorder="1" applyAlignment="1" applyProtection="1">
      <alignment horizontal="left" vertical="center" wrapText="1"/>
    </xf>
    <xf numFmtId="49" fontId="5" fillId="3" borderId="9" xfId="0" applyNumberFormat="1" applyFont="1" applyFill="1" applyBorder="1" applyAlignment="1">
      <alignment horizontal="center" vertical="center" wrapText="1"/>
    </xf>
    <xf numFmtId="49" fontId="5" fillId="3" borderId="6" xfId="0" quotePrefix="1" applyNumberFormat="1" applyFont="1" applyFill="1" applyBorder="1" applyAlignment="1">
      <alignment horizontal="center" vertical="center" wrapText="1"/>
    </xf>
    <xf numFmtId="2" fontId="5" fillId="3" borderId="30" xfId="0" applyNumberFormat="1" applyFont="1" applyFill="1" applyBorder="1" applyAlignment="1">
      <alignment horizontal="left" vertical="center" wrapText="1"/>
    </xf>
    <xf numFmtId="4" fontId="6" fillId="3" borderId="9" xfId="0" applyNumberFormat="1" applyFont="1" applyFill="1" applyBorder="1" applyAlignment="1">
      <alignment horizontal="right" vertical="center" wrapText="1"/>
    </xf>
    <xf numFmtId="4" fontId="5" fillId="3" borderId="6" xfId="0" applyNumberFormat="1" applyFont="1" applyFill="1" applyBorder="1" applyAlignment="1">
      <alignment horizontal="right" vertical="center" wrapText="1"/>
    </xf>
    <xf numFmtId="2" fontId="8" fillId="3" borderId="15" xfId="2" applyNumberFormat="1" applyFont="1" applyFill="1" applyBorder="1" applyAlignment="1">
      <alignment horizontal="center" vertical="center" wrapText="1"/>
    </xf>
    <xf numFmtId="2" fontId="8" fillId="3" borderId="6" xfId="2" applyNumberFormat="1" applyFont="1" applyFill="1" applyBorder="1" applyAlignment="1">
      <alignment horizontal="left" vertical="center" wrapText="1"/>
    </xf>
    <xf numFmtId="0" fontId="9" fillId="3" borderId="28" xfId="0" applyFont="1" applyFill="1" applyBorder="1" applyAlignment="1">
      <alignment horizontal="left" vertical="center" wrapText="1"/>
    </xf>
    <xf numFmtId="0" fontId="5" fillId="3" borderId="39" xfId="1" applyNumberFormat="1" applyFont="1" applyFill="1" applyBorder="1" applyAlignment="1" applyProtection="1">
      <alignment horizontal="left" vertical="center" wrapText="1"/>
    </xf>
    <xf numFmtId="4" fontId="6" fillId="3" borderId="9" xfId="0" applyNumberFormat="1" applyFont="1" applyFill="1" applyBorder="1" applyAlignment="1">
      <alignment horizontal="center" vertical="center" wrapText="1"/>
    </xf>
    <xf numFmtId="4" fontId="5" fillId="3" borderId="9" xfId="0" applyNumberFormat="1" applyFont="1" applyFill="1" applyBorder="1" applyAlignment="1">
      <alignment horizontal="center" vertical="center" wrapText="1"/>
    </xf>
    <xf numFmtId="4" fontId="5" fillId="3" borderId="15" xfId="0" applyNumberFormat="1" applyFont="1" applyFill="1" applyBorder="1" applyAlignment="1">
      <alignment horizontal="center" vertical="center" wrapText="1"/>
    </xf>
    <xf numFmtId="0" fontId="8" fillId="3" borderId="14" xfId="2" quotePrefix="1" applyFont="1" applyFill="1" applyBorder="1" applyAlignment="1">
      <alignment horizontal="center" vertical="center" wrapText="1"/>
    </xf>
    <xf numFmtId="0" fontId="8" fillId="3" borderId="14" xfId="2" applyFont="1" applyFill="1" applyBorder="1" applyAlignment="1">
      <alignment horizontal="center" vertical="center" wrapText="1"/>
    </xf>
    <xf numFmtId="2" fontId="8" fillId="3" borderId="14" xfId="2" quotePrefix="1" applyNumberFormat="1" applyFont="1" applyFill="1" applyBorder="1" applyAlignment="1">
      <alignment horizontal="center" vertical="center" wrapText="1"/>
    </xf>
    <xf numFmtId="2" fontId="8" fillId="3" borderId="14" xfId="2" applyNumberFormat="1" applyFont="1" applyFill="1" applyBorder="1" applyAlignment="1">
      <alignment horizontal="left" vertical="center" wrapText="1"/>
    </xf>
    <xf numFmtId="0" fontId="5" fillId="3" borderId="37" xfId="1" applyNumberFormat="1" applyFont="1" applyFill="1" applyBorder="1" applyAlignment="1" applyProtection="1">
      <alignment horizontal="left" vertical="center" wrapText="1"/>
    </xf>
    <xf numFmtId="0" fontId="5" fillId="3" borderId="17" xfId="0" applyFont="1" applyFill="1" applyBorder="1" applyAlignment="1">
      <alignment horizontal="left" vertical="center" wrapText="1"/>
    </xf>
    <xf numFmtId="0" fontId="5" fillId="3" borderId="28" xfId="1" applyNumberFormat="1" applyFont="1" applyFill="1" applyBorder="1" applyAlignment="1" applyProtection="1">
      <alignment horizontal="left" vertical="center" wrapText="1"/>
    </xf>
    <xf numFmtId="4" fontId="6" fillId="3" borderId="39" xfId="0" applyNumberFormat="1" applyFont="1" applyFill="1" applyBorder="1" applyAlignment="1">
      <alignment horizontal="right" vertical="center" wrapText="1"/>
    </xf>
    <xf numFmtId="0" fontId="5" fillId="3" borderId="18" xfId="0" applyFont="1" applyFill="1" applyBorder="1" applyAlignment="1">
      <alignment horizontal="left" vertical="center" wrapText="1"/>
    </xf>
    <xf numFmtId="2" fontId="8" fillId="3" borderId="10" xfId="2" applyNumberFormat="1" applyFont="1" applyFill="1" applyBorder="1" applyAlignment="1">
      <alignment horizontal="left" vertical="center" wrapText="1"/>
    </xf>
    <xf numFmtId="2" fontId="8" fillId="3" borderId="11" xfId="2" quotePrefix="1" applyNumberFormat="1" applyFont="1" applyFill="1" applyBorder="1" applyAlignment="1">
      <alignment horizontal="center" vertical="center" wrapText="1"/>
    </xf>
    <xf numFmtId="2" fontId="8" fillId="3" borderId="11" xfId="2" applyNumberFormat="1" applyFont="1" applyFill="1" applyBorder="1" applyAlignment="1">
      <alignment horizontal="center" vertical="center" wrapText="1"/>
    </xf>
    <xf numFmtId="4" fontId="7" fillId="3" borderId="14" xfId="2" applyNumberFormat="1" applyFont="1" applyFill="1" applyBorder="1" applyAlignment="1">
      <alignment horizontal="right" vertical="center" wrapText="1"/>
    </xf>
    <xf numFmtId="0" fontId="10" fillId="4" borderId="28" xfId="0" quotePrefix="1" applyFont="1" applyFill="1" applyBorder="1" applyAlignment="1">
      <alignment horizontal="center" vertical="center" wrapText="1"/>
    </xf>
    <xf numFmtId="4" fontId="10" fillId="4" borderId="28" xfId="0" applyNumberFormat="1" applyFont="1" applyFill="1" applyBorder="1" applyAlignment="1">
      <alignment horizontal="center" vertical="center" wrapText="1"/>
    </xf>
    <xf numFmtId="4" fontId="10" fillId="4" borderId="28" xfId="0" quotePrefix="1" applyNumberFormat="1" applyFont="1" applyFill="1" applyBorder="1" applyAlignment="1">
      <alignment horizontal="left" vertical="center" wrapText="1"/>
    </xf>
    <xf numFmtId="4" fontId="6" fillId="3" borderId="28" xfId="0" applyNumberFormat="1" applyFont="1" applyFill="1" applyBorder="1" applyAlignment="1">
      <alignment horizontal="right" vertical="center" wrapText="1"/>
    </xf>
    <xf numFmtId="4" fontId="7" fillId="3" borderId="28" xfId="2" applyNumberFormat="1" applyFont="1" applyFill="1" applyBorder="1" applyAlignment="1">
      <alignment horizontal="right" vertical="center" wrapText="1"/>
    </xf>
    <xf numFmtId="0" fontId="5" fillId="3" borderId="36" xfId="0" applyFont="1" applyFill="1" applyBorder="1" applyAlignment="1">
      <alignment horizontal="left" vertical="center" wrapText="1"/>
    </xf>
    <xf numFmtId="0" fontId="6" fillId="4" borderId="13" xfId="0" applyFont="1" applyFill="1" applyBorder="1" applyAlignment="1">
      <alignment horizontal="center" vertical="center" wrapText="1"/>
    </xf>
    <xf numFmtId="0" fontId="5" fillId="4" borderId="16" xfId="0" quotePrefix="1" applyFont="1" applyFill="1" applyBorder="1" applyAlignment="1">
      <alignment horizontal="center" vertical="center" wrapText="1"/>
    </xf>
    <xf numFmtId="49" fontId="5" fillId="4" borderId="28" xfId="0" quotePrefix="1" applyNumberFormat="1" applyFont="1" applyFill="1" applyBorder="1" applyAlignment="1">
      <alignment horizontal="center" vertical="center" wrapText="1"/>
    </xf>
    <xf numFmtId="0" fontId="5" fillId="4" borderId="28" xfId="0" quotePrefix="1" applyFont="1" applyFill="1" applyBorder="1" applyAlignment="1">
      <alignment horizontal="center" vertical="center" wrapText="1"/>
    </xf>
    <xf numFmtId="2" fontId="8" fillId="4" borderId="28" xfId="0" applyNumberFormat="1" applyFont="1" applyFill="1" applyBorder="1" applyAlignment="1">
      <alignment horizontal="left" vertical="center" wrapText="1"/>
    </xf>
    <xf numFmtId="0" fontId="9" fillId="4" borderId="28" xfId="0" applyFont="1" applyFill="1" applyBorder="1" applyAlignment="1">
      <alignment horizontal="left" vertical="center" wrapText="1"/>
    </xf>
    <xf numFmtId="4" fontId="6" fillId="4" borderId="28" xfId="0" applyNumberFormat="1" applyFont="1" applyFill="1" applyBorder="1" applyAlignment="1">
      <alignment horizontal="right" vertical="center" wrapText="1"/>
    </xf>
    <xf numFmtId="4" fontId="5" fillId="4" borderId="28" xfId="0" applyNumberFormat="1" applyFont="1" applyFill="1" applyBorder="1" applyAlignment="1">
      <alignment horizontal="right" vertical="center" wrapText="1"/>
    </xf>
    <xf numFmtId="165" fontId="8" fillId="3" borderId="28" xfId="2" applyNumberFormat="1" applyFont="1" applyFill="1" applyBorder="1" applyAlignment="1">
      <alignment horizontal="right" vertical="center" wrapText="1"/>
    </xf>
    <xf numFmtId="0" fontId="5" fillId="3" borderId="31" xfId="1" applyNumberFormat="1" applyFont="1" applyFill="1" applyBorder="1" applyAlignment="1" applyProtection="1">
      <alignment horizontal="left" vertical="center" wrapText="1"/>
    </xf>
    <xf numFmtId="0" fontId="5" fillId="3" borderId="31" xfId="0" applyFont="1" applyFill="1" applyBorder="1" applyAlignment="1">
      <alignment horizontal="left" vertical="center" wrapText="1"/>
    </xf>
    <xf numFmtId="0" fontId="9" fillId="4" borderId="14" xfId="0" quotePrefix="1" applyFont="1" applyFill="1" applyBorder="1" applyAlignment="1">
      <alignment horizontal="left" vertical="center" wrapText="1"/>
    </xf>
    <xf numFmtId="0" fontId="9" fillId="4" borderId="28" xfId="0" quotePrefix="1" applyFont="1" applyFill="1" applyBorder="1" applyAlignment="1">
      <alignment horizontal="center" vertical="center" wrapText="1"/>
    </xf>
    <xf numFmtId="4" fontId="9" fillId="4" borderId="28" xfId="0" quotePrefix="1" applyNumberFormat="1" applyFont="1" applyFill="1" applyBorder="1" applyAlignment="1">
      <alignment horizontal="center" vertical="center" wrapText="1"/>
    </xf>
    <xf numFmtId="4" fontId="9" fillId="4" borderId="28" xfId="0" quotePrefix="1" applyNumberFormat="1" applyFont="1" applyFill="1" applyBorder="1" applyAlignment="1">
      <alignment horizontal="left" vertical="center" wrapText="1"/>
    </xf>
    <xf numFmtId="0" fontId="5" fillId="3" borderId="31" xfId="1" applyNumberFormat="1" applyFont="1" applyFill="1" applyBorder="1" applyAlignment="1" applyProtection="1">
      <alignment horizontal="left" vertical="center" wrapText="1"/>
    </xf>
    <xf numFmtId="3" fontId="5" fillId="0" borderId="1" xfId="0" applyNumberFormat="1" applyFont="1" applyBorder="1" applyAlignment="1">
      <alignment horizontal="center" vertical="center" wrapText="1"/>
    </xf>
    <xf numFmtId="0" fontId="5" fillId="0" borderId="2" xfId="0" applyFont="1" applyBorder="1" applyAlignment="1">
      <alignment horizontal="left" vertical="center" wrapText="1"/>
    </xf>
    <xf numFmtId="0" fontId="5" fillId="3" borderId="29" xfId="1" applyNumberFormat="1" applyFont="1" applyFill="1" applyBorder="1" applyAlignment="1" applyProtection="1">
      <alignment horizontal="left" vertical="center" wrapText="1"/>
    </xf>
    <xf numFmtId="0" fontId="5" fillId="3" borderId="30" xfId="1" applyNumberFormat="1" applyFont="1" applyFill="1" applyBorder="1" applyAlignment="1" applyProtection="1">
      <alignment horizontal="left" vertical="center" wrapText="1"/>
    </xf>
    <xf numFmtId="0" fontId="5" fillId="3" borderId="31" xfId="1" applyNumberFormat="1" applyFont="1" applyFill="1" applyBorder="1" applyAlignment="1" applyProtection="1">
      <alignment horizontal="left" vertical="center" wrapText="1"/>
    </xf>
    <xf numFmtId="0" fontId="6" fillId="0" borderId="0" xfId="0" applyFont="1" applyAlignment="1">
      <alignment horizontal="center" vertical="center"/>
    </xf>
    <xf numFmtId="0" fontId="9" fillId="3" borderId="31" xfId="1" quotePrefix="1" applyNumberFormat="1" applyFont="1" applyFill="1" applyBorder="1" applyAlignment="1" applyProtection="1">
      <alignment horizontal="left" vertical="center" wrapText="1"/>
    </xf>
    <xf numFmtId="0" fontId="9" fillId="3" borderId="28" xfId="1" quotePrefix="1" applyNumberFormat="1" applyFont="1" applyFill="1" applyBorder="1" applyAlignment="1" applyProtection="1">
      <alignment horizontal="left" vertical="center" wrapText="1"/>
    </xf>
    <xf numFmtId="0" fontId="5" fillId="3" borderId="40" xfId="1" applyNumberFormat="1" applyFont="1" applyFill="1" applyBorder="1" applyAlignment="1" applyProtection="1">
      <alignment horizontal="left" vertical="center" wrapText="1"/>
    </xf>
    <xf numFmtId="0" fontId="5" fillId="3" borderId="41" xfId="1" applyNumberFormat="1" applyFont="1" applyFill="1" applyBorder="1" applyAlignment="1" applyProtection="1">
      <alignment horizontal="left" vertical="center" wrapText="1"/>
    </xf>
    <xf numFmtId="0" fontId="5" fillId="3" borderId="31" xfId="0" applyFont="1" applyFill="1" applyBorder="1" applyAlignment="1">
      <alignment horizontal="left" vertical="center" wrapText="1"/>
    </xf>
    <xf numFmtId="0" fontId="5" fillId="3" borderId="28" xfId="0" applyFont="1" applyFill="1" applyBorder="1" applyAlignment="1">
      <alignment horizontal="left" vertical="center" wrapText="1"/>
    </xf>
    <xf numFmtId="0" fontId="5" fillId="3" borderId="50" xfId="1" applyNumberFormat="1" applyFont="1" applyFill="1" applyBorder="1" applyAlignment="1" applyProtection="1">
      <alignment horizontal="left" vertical="center" wrapText="1"/>
    </xf>
    <xf numFmtId="0" fontId="5" fillId="3" borderId="51" xfId="1" applyNumberFormat="1" applyFont="1" applyFill="1" applyBorder="1" applyAlignment="1" applyProtection="1">
      <alignment horizontal="left" vertical="center" wrapText="1"/>
    </xf>
    <xf numFmtId="4" fontId="6" fillId="3" borderId="13" xfId="0" applyNumberFormat="1" applyFont="1" applyFill="1" applyBorder="1" applyAlignment="1">
      <alignment horizontal="center" vertical="center" wrapText="1"/>
    </xf>
    <xf numFmtId="4" fontId="6" fillId="3" borderId="15" xfId="0" applyNumberFormat="1" applyFont="1" applyFill="1" applyBorder="1" applyAlignment="1">
      <alignment horizontal="center" vertical="center" wrapText="1"/>
    </xf>
    <xf numFmtId="3" fontId="5" fillId="0" borderId="42" xfId="0" applyNumberFormat="1" applyFont="1" applyBorder="1" applyAlignment="1">
      <alignment horizontal="center" vertical="center" wrapText="1"/>
    </xf>
    <xf numFmtId="3" fontId="5" fillId="0" borderId="43" xfId="0" applyNumberFormat="1" applyFont="1" applyBorder="1" applyAlignment="1">
      <alignment horizontal="center" vertical="center" wrapText="1"/>
    </xf>
    <xf numFmtId="0" fontId="9" fillId="3" borderId="13" xfId="1" applyNumberFormat="1" applyFont="1" applyFill="1" applyBorder="1" applyAlignment="1" applyProtection="1">
      <alignment horizontal="left" vertical="center" wrapText="1"/>
    </xf>
    <xf numFmtId="0" fontId="9" fillId="3" borderId="9" xfId="1" applyNumberFormat="1" applyFont="1" applyFill="1" applyBorder="1" applyAlignment="1" applyProtection="1">
      <alignment horizontal="left" vertical="center" wrapText="1"/>
    </xf>
    <xf numFmtId="0" fontId="9" fillId="3" borderId="15" xfId="1" applyNumberFormat="1" applyFont="1" applyFill="1" applyBorder="1" applyAlignment="1" applyProtection="1">
      <alignment horizontal="left" vertical="center" wrapText="1"/>
    </xf>
    <xf numFmtId="0" fontId="9" fillId="3" borderId="19" xfId="1" applyNumberFormat="1" applyFont="1" applyFill="1" applyBorder="1" applyAlignment="1" applyProtection="1">
      <alignment horizontal="left" vertical="center" wrapText="1"/>
    </xf>
    <xf numFmtId="0" fontId="9" fillId="3" borderId="20" xfId="1" applyNumberFormat="1" applyFont="1" applyFill="1" applyBorder="1" applyAlignment="1" applyProtection="1">
      <alignment horizontal="left" vertical="center" wrapText="1"/>
    </xf>
    <xf numFmtId="0" fontId="9" fillId="3" borderId="21" xfId="1" applyNumberFormat="1" applyFont="1" applyFill="1" applyBorder="1" applyAlignment="1" applyProtection="1">
      <alignment horizontal="left" vertical="center" wrapText="1"/>
    </xf>
    <xf numFmtId="0" fontId="8" fillId="3" borderId="13" xfId="2" applyFont="1" applyFill="1" applyBorder="1" applyAlignment="1">
      <alignment horizontal="center" vertical="center" wrapText="1"/>
    </xf>
    <xf numFmtId="0" fontId="8" fillId="3" borderId="53" xfId="2" applyFont="1" applyFill="1" applyBorder="1" applyAlignment="1">
      <alignment horizontal="center" vertical="center" wrapText="1"/>
    </xf>
    <xf numFmtId="2" fontId="8" fillId="3" borderId="19" xfId="2" applyNumberFormat="1" applyFont="1" applyFill="1" applyBorder="1" applyAlignment="1">
      <alignment horizontal="center" vertical="center" wrapText="1"/>
    </xf>
    <xf numFmtId="2" fontId="8" fillId="3" borderId="52" xfId="2" applyNumberFormat="1" applyFont="1" applyFill="1" applyBorder="1" applyAlignment="1">
      <alignment horizontal="center" vertical="center" wrapText="1"/>
    </xf>
    <xf numFmtId="2" fontId="8" fillId="3" borderId="31" xfId="2" applyNumberFormat="1" applyFont="1" applyFill="1" applyBorder="1" applyAlignment="1">
      <alignment horizontal="left" vertical="center" wrapText="1"/>
    </xf>
    <xf numFmtId="2" fontId="8" fillId="3" borderId="28" xfId="2" applyNumberFormat="1" applyFont="1" applyFill="1" applyBorder="1" applyAlignment="1">
      <alignment horizontal="left" vertical="center" wrapText="1"/>
    </xf>
    <xf numFmtId="0" fontId="5" fillId="0" borderId="44" xfId="0" applyNumberFormat="1" applyFont="1" applyFill="1" applyBorder="1" applyAlignment="1" applyProtection="1">
      <alignment horizontal="center" vertical="center" wrapText="1"/>
    </xf>
    <xf numFmtId="0" fontId="5" fillId="0" borderId="45" xfId="0" applyNumberFormat="1" applyFont="1" applyFill="1" applyBorder="1" applyAlignment="1" applyProtection="1">
      <alignment horizontal="center" vertical="center" wrapText="1"/>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4" fontId="5" fillId="3" borderId="13" xfId="0" applyNumberFormat="1" applyFont="1" applyFill="1" applyBorder="1" applyAlignment="1">
      <alignment horizontal="center" vertical="center" wrapText="1"/>
    </xf>
    <xf numFmtId="4" fontId="5" fillId="3" borderId="15" xfId="0" applyNumberFormat="1" applyFont="1" applyFill="1" applyBorder="1" applyAlignment="1">
      <alignment horizontal="center" vertical="center" wrapText="1"/>
    </xf>
    <xf numFmtId="0" fontId="8" fillId="3" borderId="38" xfId="2" quotePrefix="1" applyFont="1" applyFill="1" applyBorder="1" applyAlignment="1">
      <alignment horizontal="center" vertical="center" wrapText="1"/>
    </xf>
    <xf numFmtId="0" fontId="8" fillId="3" borderId="15" xfId="2" quotePrefix="1" applyFont="1" applyFill="1" applyBorder="1" applyAlignment="1">
      <alignment horizontal="center" vertical="center" wrapText="1"/>
    </xf>
    <xf numFmtId="0" fontId="8" fillId="3" borderId="38" xfId="2" applyFont="1" applyFill="1" applyBorder="1" applyAlignment="1">
      <alignment horizontal="center" vertical="center" wrapText="1"/>
    </xf>
    <xf numFmtId="0" fontId="8" fillId="3" borderId="15" xfId="2" applyFont="1" applyFill="1" applyBorder="1" applyAlignment="1">
      <alignment horizontal="center" vertical="center" wrapText="1"/>
    </xf>
    <xf numFmtId="2" fontId="8" fillId="3" borderId="38" xfId="2" quotePrefix="1" applyNumberFormat="1" applyFont="1" applyFill="1" applyBorder="1" applyAlignment="1">
      <alignment horizontal="center" vertical="center" wrapText="1"/>
    </xf>
    <xf numFmtId="2" fontId="8" fillId="3" borderId="15" xfId="2" quotePrefix="1" applyNumberFormat="1" applyFont="1" applyFill="1" applyBorder="1" applyAlignment="1">
      <alignment horizontal="center" vertical="center" wrapText="1"/>
    </xf>
    <xf numFmtId="2" fontId="8" fillId="3" borderId="38" xfId="2" applyNumberFormat="1" applyFont="1" applyFill="1" applyBorder="1" applyAlignment="1">
      <alignment horizontal="left" vertical="center" wrapText="1"/>
    </xf>
    <xf numFmtId="2" fontId="8" fillId="3" borderId="15" xfId="2" applyNumberFormat="1" applyFont="1" applyFill="1" applyBorder="1" applyAlignment="1">
      <alignment horizontal="left" vertical="center" wrapText="1"/>
    </xf>
    <xf numFmtId="0" fontId="6" fillId="0" borderId="22" xfId="0" applyFont="1" applyBorder="1" applyAlignment="1">
      <alignment horizontal="center"/>
    </xf>
    <xf numFmtId="0" fontId="5" fillId="0" borderId="46" xfId="0" applyNumberFormat="1" applyFont="1" applyFill="1" applyBorder="1" applyAlignment="1" applyProtection="1">
      <alignment horizontal="left" vertical="top" wrapText="1"/>
    </xf>
    <xf numFmtId="0" fontId="5" fillId="0" borderId="47" xfId="0" applyNumberFormat="1" applyFont="1" applyFill="1" applyBorder="1" applyAlignment="1" applyProtection="1">
      <alignment horizontal="left" vertical="top" wrapText="1"/>
    </xf>
    <xf numFmtId="0" fontId="5" fillId="0" borderId="46" xfId="0" applyNumberFormat="1" applyFont="1" applyFill="1" applyBorder="1" applyAlignment="1" applyProtection="1">
      <alignment horizontal="left" vertical="center" wrapText="1"/>
    </xf>
    <xf numFmtId="0" fontId="5" fillId="0" borderId="47" xfId="0" applyNumberFormat="1" applyFont="1" applyFill="1" applyBorder="1" applyAlignment="1" applyProtection="1">
      <alignment horizontal="left" vertical="center" wrapText="1"/>
    </xf>
    <xf numFmtId="0" fontId="5" fillId="0" borderId="44" xfId="0" applyNumberFormat="1" applyFont="1" applyFill="1" applyBorder="1" applyAlignment="1" applyProtection="1">
      <alignment horizontal="left" vertical="top" wrapText="1"/>
    </xf>
    <xf numFmtId="0" fontId="5" fillId="0" borderId="45" xfId="0" applyNumberFormat="1" applyFont="1" applyFill="1" applyBorder="1" applyAlignment="1" applyProtection="1">
      <alignment horizontal="left" vertical="top" wrapText="1"/>
    </xf>
    <xf numFmtId="0" fontId="5" fillId="0" borderId="48" xfId="0" applyNumberFormat="1" applyFont="1" applyFill="1" applyBorder="1" applyAlignment="1" applyProtection="1">
      <alignment horizontal="left" vertical="top" wrapText="1"/>
    </xf>
    <xf numFmtId="0" fontId="5" fillId="0" borderId="49" xfId="0" applyNumberFormat="1" applyFont="1" applyFill="1" applyBorder="1" applyAlignment="1" applyProtection="1">
      <alignment horizontal="left" vertical="top" wrapText="1"/>
    </xf>
    <xf numFmtId="0" fontId="5" fillId="0" borderId="44" xfId="0" applyFont="1" applyBorder="1" applyAlignment="1">
      <alignment horizontal="left" vertical="center" wrapText="1"/>
    </xf>
    <xf numFmtId="0" fontId="5" fillId="0" borderId="45" xfId="0" applyFont="1" applyBorder="1" applyAlignment="1">
      <alignment horizontal="left" vertical="center" wrapText="1"/>
    </xf>
    <xf numFmtId="0" fontId="5" fillId="0" borderId="48" xfId="0" applyFont="1" applyBorder="1" applyAlignment="1">
      <alignment horizontal="left" vertical="top" wrapText="1"/>
    </xf>
    <xf numFmtId="0" fontId="5" fillId="0" borderId="49" xfId="0" applyFont="1" applyBorder="1" applyAlignment="1">
      <alignment horizontal="left" vertical="top" wrapText="1"/>
    </xf>
  </cellXfs>
  <cellStyles count="3">
    <cellStyle name="Excel_BuiltIn_Гарний 1" xfId="1"/>
    <cellStyle name="Звичайни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tabSelected="1" zoomScale="75" zoomScaleNormal="75" workbookViewId="0">
      <pane ySplit="6" topLeftCell="A7" activePane="bottomLeft" state="frozen"/>
      <selection pane="bottomLeft" activeCell="I1" sqref="I1"/>
    </sheetView>
  </sheetViews>
  <sheetFormatPr defaultColWidth="9.1796875" defaultRowHeight="12.5" x14ac:dyDescent="0.25"/>
  <cols>
    <col min="1" max="1" width="14.453125" style="1" customWidth="1"/>
    <col min="2" max="2" width="13.81640625" style="1" customWidth="1"/>
    <col min="3" max="3" width="14.453125" style="1" customWidth="1"/>
    <col min="4" max="4" width="39.54296875" style="1" customWidth="1"/>
    <col min="5" max="5" width="50.453125" style="1" customWidth="1"/>
    <col min="6" max="6" width="17.54296875" style="1" customWidth="1"/>
    <col min="7" max="7" width="13.90625" style="1" bestFit="1" customWidth="1"/>
    <col min="8" max="8" width="14.36328125" style="1" bestFit="1" customWidth="1"/>
    <col min="9" max="9" width="11.6328125" style="1" bestFit="1" customWidth="1"/>
    <col min="10" max="10" width="11.81640625" style="1" customWidth="1"/>
    <col min="11" max="16384" width="9.1796875" style="1"/>
  </cols>
  <sheetData>
    <row r="1" spans="1:10" s="2" customFormat="1" ht="15.5" x14ac:dyDescent="0.35">
      <c r="A1" s="6"/>
      <c r="B1" s="6"/>
      <c r="C1" s="6"/>
      <c r="D1" s="6"/>
      <c r="E1" s="6"/>
      <c r="F1" s="6"/>
      <c r="G1" s="6"/>
      <c r="H1" s="6"/>
      <c r="I1" s="6"/>
      <c r="J1" s="53" t="s">
        <v>134</v>
      </c>
    </row>
    <row r="2" spans="1:10" s="2" customFormat="1" ht="15.5" x14ac:dyDescent="0.35">
      <c r="B2" s="26"/>
      <c r="C2" s="26"/>
      <c r="D2" s="6"/>
      <c r="E2" s="6"/>
      <c r="F2" s="6"/>
      <c r="G2" s="6"/>
      <c r="H2" s="6"/>
      <c r="I2" s="6"/>
      <c r="J2" s="53" t="s">
        <v>199</v>
      </c>
    </row>
    <row r="3" spans="1:10" s="2" customFormat="1" ht="15.5" x14ac:dyDescent="0.35">
      <c r="A3" s="49">
        <v>1353600000</v>
      </c>
      <c r="B3" s="27"/>
      <c r="C3" s="27"/>
      <c r="D3" s="6"/>
      <c r="E3" s="6"/>
      <c r="F3" s="6"/>
      <c r="G3" s="6"/>
      <c r="H3" s="6"/>
      <c r="I3" s="6"/>
      <c r="J3" s="53" t="s">
        <v>201</v>
      </c>
    </row>
    <row r="4" spans="1:10" ht="13.5" thickBot="1" x14ac:dyDescent="0.35">
      <c r="A4" s="28" t="s">
        <v>0</v>
      </c>
      <c r="B4" s="6"/>
      <c r="C4" s="6"/>
      <c r="D4" s="212" t="s">
        <v>150</v>
      </c>
      <c r="E4" s="212"/>
      <c r="F4" s="212"/>
      <c r="G4" s="6"/>
      <c r="H4" s="6"/>
      <c r="I4" s="6"/>
      <c r="J4" s="8" t="s">
        <v>190</v>
      </c>
    </row>
    <row r="5" spans="1:10" ht="16" customHeight="1" x14ac:dyDescent="0.25">
      <c r="A5" s="213" t="s">
        <v>56</v>
      </c>
      <c r="B5" s="215" t="s">
        <v>57</v>
      </c>
      <c r="C5" s="217" t="s">
        <v>1</v>
      </c>
      <c r="D5" s="219" t="s">
        <v>2</v>
      </c>
      <c r="E5" s="221" t="s">
        <v>66</v>
      </c>
      <c r="F5" s="223" t="s">
        <v>3</v>
      </c>
      <c r="G5" s="200" t="s">
        <v>4</v>
      </c>
      <c r="H5" s="198" t="s">
        <v>5</v>
      </c>
      <c r="I5" s="184" t="s">
        <v>6</v>
      </c>
      <c r="J5" s="185"/>
    </row>
    <row r="6" spans="1:10" ht="82.5" customHeight="1" thickBot="1" x14ac:dyDescent="0.3">
      <c r="A6" s="214"/>
      <c r="B6" s="216"/>
      <c r="C6" s="218"/>
      <c r="D6" s="220"/>
      <c r="E6" s="222"/>
      <c r="F6" s="224"/>
      <c r="G6" s="201"/>
      <c r="H6" s="199"/>
      <c r="I6" s="168" t="s">
        <v>7</v>
      </c>
      <c r="J6" s="169" t="s">
        <v>8</v>
      </c>
    </row>
    <row r="7" spans="1:10" ht="13" x14ac:dyDescent="0.3">
      <c r="A7" s="9">
        <v>1</v>
      </c>
      <c r="B7" s="9">
        <f t="shared" ref="B7:J7" si="0">A7+1</f>
        <v>2</v>
      </c>
      <c r="C7" s="10">
        <f t="shared" si="0"/>
        <v>3</v>
      </c>
      <c r="D7" s="11">
        <f t="shared" si="0"/>
        <v>4</v>
      </c>
      <c r="E7" s="10">
        <f t="shared" si="0"/>
        <v>5</v>
      </c>
      <c r="F7" s="12">
        <f t="shared" si="0"/>
        <v>6</v>
      </c>
      <c r="G7" s="13">
        <f t="shared" si="0"/>
        <v>7</v>
      </c>
      <c r="H7" s="14">
        <f t="shared" si="0"/>
        <v>8</v>
      </c>
      <c r="I7" s="15">
        <f t="shared" si="0"/>
        <v>9</v>
      </c>
      <c r="J7" s="11">
        <f t="shared" si="0"/>
        <v>10</v>
      </c>
    </row>
    <row r="8" spans="1:10" s="5" customFormat="1" ht="78" x14ac:dyDescent="0.3">
      <c r="A8" s="80" t="s">
        <v>9</v>
      </c>
      <c r="B8" s="81"/>
      <c r="C8" s="82"/>
      <c r="D8" s="83" t="s">
        <v>10</v>
      </c>
      <c r="E8" s="84"/>
      <c r="F8" s="85"/>
      <c r="G8" s="86">
        <f>G9</f>
        <v>78741849</v>
      </c>
      <c r="H8" s="86">
        <f>H9</f>
        <v>75961849</v>
      </c>
      <c r="I8" s="86">
        <f>I9</f>
        <v>2780000</v>
      </c>
      <c r="J8" s="86">
        <f>J9</f>
        <v>2700000</v>
      </c>
    </row>
    <row r="9" spans="1:10" s="5" customFormat="1" ht="14.5" customHeight="1" x14ac:dyDescent="0.3">
      <c r="A9" s="152" t="s">
        <v>11</v>
      </c>
      <c r="B9" s="87" t="s">
        <v>12</v>
      </c>
      <c r="C9" s="88"/>
      <c r="D9" s="89" t="s">
        <v>60</v>
      </c>
      <c r="E9" s="90"/>
      <c r="F9" s="91"/>
      <c r="G9" s="92">
        <f>SUM(G10:G39)</f>
        <v>78741849</v>
      </c>
      <c r="H9" s="92">
        <f>SUM(H10:H39)</f>
        <v>75961849</v>
      </c>
      <c r="I9" s="92">
        <f>SUM(I10:I39)</f>
        <v>2780000</v>
      </c>
      <c r="J9" s="92">
        <f>SUM(J10:J39)</f>
        <v>2700000</v>
      </c>
    </row>
    <row r="10" spans="1:10" s="5" customFormat="1" ht="65" x14ac:dyDescent="0.25">
      <c r="A10" s="65" t="s">
        <v>180</v>
      </c>
      <c r="B10" s="65" t="s">
        <v>181</v>
      </c>
      <c r="C10" s="65" t="s">
        <v>182</v>
      </c>
      <c r="D10" s="163" t="s">
        <v>183</v>
      </c>
      <c r="E10" s="120" t="s">
        <v>184</v>
      </c>
      <c r="F10" s="48" t="s">
        <v>191</v>
      </c>
      <c r="G10" s="94">
        <f>H10</f>
        <v>2150000</v>
      </c>
      <c r="H10" s="95">
        <f>1900000+250000</f>
        <v>2150000</v>
      </c>
      <c r="I10" s="95">
        <v>0</v>
      </c>
      <c r="J10" s="95">
        <v>0</v>
      </c>
    </row>
    <row r="11" spans="1:10" s="5" customFormat="1" ht="52" x14ac:dyDescent="0.25">
      <c r="A11" s="153" t="s">
        <v>75</v>
      </c>
      <c r="B11" s="154" t="s">
        <v>76</v>
      </c>
      <c r="C11" s="155" t="s">
        <v>78</v>
      </c>
      <c r="D11" s="156" t="s">
        <v>77</v>
      </c>
      <c r="E11" s="157" t="s">
        <v>135</v>
      </c>
      <c r="F11" s="54" t="s">
        <v>202</v>
      </c>
      <c r="G11" s="158">
        <f>H11</f>
        <v>500000</v>
      </c>
      <c r="H11" s="159">
        <v>500000</v>
      </c>
      <c r="I11" s="160">
        <v>0</v>
      </c>
      <c r="J11" s="160">
        <v>0</v>
      </c>
    </row>
    <row r="12" spans="1:10" s="4" customFormat="1" ht="52" x14ac:dyDescent="0.25">
      <c r="A12" s="96" t="s">
        <v>42</v>
      </c>
      <c r="B12" s="97">
        <v>2010</v>
      </c>
      <c r="C12" s="98" t="s">
        <v>43</v>
      </c>
      <c r="D12" s="99" t="s">
        <v>47</v>
      </c>
      <c r="E12" s="100" t="s">
        <v>99</v>
      </c>
      <c r="F12" s="54" t="s">
        <v>192</v>
      </c>
      <c r="G12" s="101">
        <f>H12+I12</f>
        <v>11200000</v>
      </c>
      <c r="H12" s="102">
        <v>11200000</v>
      </c>
      <c r="I12" s="103">
        <f>J12</f>
        <v>0</v>
      </c>
      <c r="J12" s="103">
        <v>0</v>
      </c>
    </row>
    <row r="13" spans="1:10" s="4" customFormat="1" ht="39" x14ac:dyDescent="0.25">
      <c r="A13" s="96" t="s">
        <v>44</v>
      </c>
      <c r="B13" s="104">
        <v>2111</v>
      </c>
      <c r="C13" s="105" t="s">
        <v>45</v>
      </c>
      <c r="D13" s="106" t="s">
        <v>48</v>
      </c>
      <c r="E13" s="48" t="s">
        <v>136</v>
      </c>
      <c r="F13" s="93" t="s">
        <v>202</v>
      </c>
      <c r="G13" s="107">
        <f>H13+I13</f>
        <v>4998894</v>
      </c>
      <c r="H13" s="17">
        <v>4998894</v>
      </c>
      <c r="I13" s="108">
        <f>J13</f>
        <v>0</v>
      </c>
      <c r="J13" s="108">
        <v>0</v>
      </c>
    </row>
    <row r="14" spans="1:10" s="4" customFormat="1" ht="52" x14ac:dyDescent="0.25">
      <c r="A14" s="96" t="s">
        <v>58</v>
      </c>
      <c r="B14" s="104">
        <v>2146</v>
      </c>
      <c r="C14" s="105" t="s">
        <v>46</v>
      </c>
      <c r="D14" s="109" t="s">
        <v>59</v>
      </c>
      <c r="E14" s="23" t="s">
        <v>100</v>
      </c>
      <c r="F14" s="54" t="s">
        <v>192</v>
      </c>
      <c r="G14" s="18">
        <f t="shared" ref="G14:G18" si="1">H14</f>
        <v>320000</v>
      </c>
      <c r="H14" s="17">
        <v>320000</v>
      </c>
      <c r="I14" s="41">
        <v>0</v>
      </c>
      <c r="J14" s="41">
        <v>0</v>
      </c>
    </row>
    <row r="15" spans="1:10" s="4" customFormat="1" ht="52" x14ac:dyDescent="0.25">
      <c r="A15" s="96" t="s">
        <v>73</v>
      </c>
      <c r="B15" s="104">
        <v>2152</v>
      </c>
      <c r="C15" s="105" t="s">
        <v>46</v>
      </c>
      <c r="D15" s="109" t="s">
        <v>74</v>
      </c>
      <c r="E15" s="110" t="s">
        <v>137</v>
      </c>
      <c r="F15" s="93" t="s">
        <v>203</v>
      </c>
      <c r="G15" s="18">
        <f>H15</f>
        <v>55000</v>
      </c>
      <c r="H15" s="17">
        <v>55000</v>
      </c>
      <c r="I15" s="41">
        <v>0</v>
      </c>
      <c r="J15" s="41">
        <v>0</v>
      </c>
    </row>
    <row r="16" spans="1:10" s="4" customFormat="1" ht="26" x14ac:dyDescent="0.25">
      <c r="A16" s="96" t="s">
        <v>49</v>
      </c>
      <c r="B16" s="104">
        <v>3031</v>
      </c>
      <c r="C16" s="111">
        <v>1030</v>
      </c>
      <c r="D16" s="109" t="s">
        <v>50</v>
      </c>
      <c r="E16" s="186" t="s">
        <v>138</v>
      </c>
      <c r="F16" s="189" t="s">
        <v>203</v>
      </c>
      <c r="G16" s="18">
        <f t="shared" si="1"/>
        <v>66500</v>
      </c>
      <c r="H16" s="17">
        <v>66500</v>
      </c>
      <c r="I16" s="41">
        <v>0</v>
      </c>
      <c r="J16" s="41">
        <v>0</v>
      </c>
    </row>
    <row r="17" spans="1:10" s="4" customFormat="1" ht="65" x14ac:dyDescent="0.25">
      <c r="A17" s="96" t="s">
        <v>51</v>
      </c>
      <c r="B17" s="104">
        <v>3180</v>
      </c>
      <c r="C17" s="112">
        <v>1060</v>
      </c>
      <c r="D17" s="109" t="s">
        <v>67</v>
      </c>
      <c r="E17" s="187"/>
      <c r="F17" s="190"/>
      <c r="G17" s="18">
        <f t="shared" si="1"/>
        <v>360000</v>
      </c>
      <c r="H17" s="17">
        <v>360000</v>
      </c>
      <c r="I17" s="41">
        <v>0</v>
      </c>
      <c r="J17" s="41">
        <v>0</v>
      </c>
    </row>
    <row r="18" spans="1:10" s="4" customFormat="1" ht="26" x14ac:dyDescent="0.25">
      <c r="A18" s="104" t="s">
        <v>52</v>
      </c>
      <c r="B18" s="104">
        <v>3242</v>
      </c>
      <c r="C18" s="16" t="s">
        <v>19</v>
      </c>
      <c r="D18" s="109" t="s">
        <v>20</v>
      </c>
      <c r="E18" s="188"/>
      <c r="F18" s="191"/>
      <c r="G18" s="18">
        <f t="shared" si="1"/>
        <v>1347500</v>
      </c>
      <c r="H18" s="17">
        <f>1597500-250000</f>
        <v>1347500</v>
      </c>
      <c r="I18" s="41">
        <v>0</v>
      </c>
      <c r="J18" s="41">
        <v>0</v>
      </c>
    </row>
    <row r="19" spans="1:10" s="4" customFormat="1" ht="39" x14ac:dyDescent="0.25">
      <c r="A19" s="113" t="s">
        <v>15</v>
      </c>
      <c r="B19" s="113" t="s">
        <v>16</v>
      </c>
      <c r="C19" s="113" t="s">
        <v>17</v>
      </c>
      <c r="D19" s="109" t="s">
        <v>18</v>
      </c>
      <c r="E19" s="114" t="s">
        <v>101</v>
      </c>
      <c r="F19" s="54" t="s">
        <v>192</v>
      </c>
      <c r="G19" s="18">
        <f>H19+I19</f>
        <v>100000</v>
      </c>
      <c r="H19" s="17">
        <v>100000</v>
      </c>
      <c r="I19" s="17">
        <v>0</v>
      </c>
      <c r="J19" s="17">
        <v>0</v>
      </c>
    </row>
    <row r="20" spans="1:10" s="4" customFormat="1" ht="52" x14ac:dyDescent="0.25">
      <c r="A20" s="113" t="s">
        <v>61</v>
      </c>
      <c r="B20" s="113" t="s">
        <v>62</v>
      </c>
      <c r="C20" s="113" t="s">
        <v>17</v>
      </c>
      <c r="D20" s="109" t="s">
        <v>68</v>
      </c>
      <c r="E20" s="23" t="s">
        <v>139</v>
      </c>
      <c r="F20" s="93" t="s">
        <v>203</v>
      </c>
      <c r="G20" s="115">
        <f>H20</f>
        <v>36000</v>
      </c>
      <c r="H20" s="116">
        <v>36000</v>
      </c>
      <c r="I20" s="17">
        <v>0</v>
      </c>
      <c r="J20" s="17">
        <v>0</v>
      </c>
    </row>
    <row r="21" spans="1:10" s="4" customFormat="1" ht="78" x14ac:dyDescent="0.25">
      <c r="A21" s="56" t="s">
        <v>102</v>
      </c>
      <c r="B21" s="56" t="s">
        <v>103</v>
      </c>
      <c r="C21" s="117" t="s">
        <v>80</v>
      </c>
      <c r="D21" s="77" t="s">
        <v>104</v>
      </c>
      <c r="E21" s="118" t="s">
        <v>140</v>
      </c>
      <c r="F21" s="47" t="s">
        <v>203</v>
      </c>
      <c r="G21" s="57">
        <f>H21</f>
        <v>300000</v>
      </c>
      <c r="H21" s="58">
        <v>300000</v>
      </c>
      <c r="I21" s="59">
        <v>0</v>
      </c>
      <c r="J21" s="59">
        <v>0</v>
      </c>
    </row>
    <row r="22" spans="1:10" s="4" customFormat="1" ht="78" x14ac:dyDescent="0.25">
      <c r="A22" s="65" t="s">
        <v>172</v>
      </c>
      <c r="B22" s="65" t="s">
        <v>173</v>
      </c>
      <c r="C22" s="65" t="s">
        <v>174</v>
      </c>
      <c r="D22" s="163" t="s">
        <v>175</v>
      </c>
      <c r="E22" s="119" t="s">
        <v>176</v>
      </c>
      <c r="F22" s="47" t="s">
        <v>203</v>
      </c>
      <c r="G22" s="18">
        <f>H22</f>
        <v>200270</v>
      </c>
      <c r="H22" s="17">
        <v>200270</v>
      </c>
      <c r="I22" s="59">
        <v>0</v>
      </c>
      <c r="J22" s="59">
        <v>0</v>
      </c>
    </row>
    <row r="23" spans="1:10" s="4" customFormat="1" ht="52" x14ac:dyDescent="0.25">
      <c r="A23" s="65" t="s">
        <v>141</v>
      </c>
      <c r="B23" s="65" t="s">
        <v>142</v>
      </c>
      <c r="C23" s="65" t="s">
        <v>132</v>
      </c>
      <c r="D23" s="163" t="s">
        <v>143</v>
      </c>
      <c r="E23" s="120" t="s">
        <v>184</v>
      </c>
      <c r="F23" s="48" t="s">
        <v>191</v>
      </c>
      <c r="G23" s="18">
        <f>H23</f>
        <v>2848700</v>
      </c>
      <c r="H23" s="17">
        <v>2848700</v>
      </c>
      <c r="I23" s="17">
        <v>0</v>
      </c>
      <c r="J23" s="17">
        <v>0</v>
      </c>
    </row>
    <row r="24" spans="1:10" s="4" customFormat="1" ht="52" x14ac:dyDescent="0.25">
      <c r="A24" s="65" t="s">
        <v>144</v>
      </c>
      <c r="B24" s="65" t="s">
        <v>145</v>
      </c>
      <c r="C24" s="65" t="s">
        <v>22</v>
      </c>
      <c r="D24" s="163" t="s">
        <v>146</v>
      </c>
      <c r="E24" s="174" t="s">
        <v>200</v>
      </c>
      <c r="F24" s="176" t="s">
        <v>203</v>
      </c>
      <c r="G24" s="18">
        <f>H24+I24</f>
        <v>2500000</v>
      </c>
      <c r="H24" s="17">
        <v>0</v>
      </c>
      <c r="I24" s="17">
        <v>2500000</v>
      </c>
      <c r="J24" s="17">
        <v>2500000</v>
      </c>
    </row>
    <row r="25" spans="1:10" s="4" customFormat="1" ht="26" x14ac:dyDescent="0.25">
      <c r="A25" s="121" t="s">
        <v>114</v>
      </c>
      <c r="B25" s="121" t="s">
        <v>115</v>
      </c>
      <c r="C25" s="122" t="s">
        <v>22</v>
      </c>
      <c r="D25" s="123" t="s">
        <v>116</v>
      </c>
      <c r="E25" s="175"/>
      <c r="F25" s="177"/>
      <c r="G25" s="124">
        <f>I25+H25</f>
        <v>160000</v>
      </c>
      <c r="H25" s="125">
        <v>160000</v>
      </c>
      <c r="I25" s="17">
        <v>0</v>
      </c>
      <c r="J25" s="17">
        <v>0</v>
      </c>
    </row>
    <row r="26" spans="1:10" s="4" customFormat="1" ht="39" x14ac:dyDescent="0.25">
      <c r="A26" s="65" t="s">
        <v>147</v>
      </c>
      <c r="B26" s="65" t="s">
        <v>148</v>
      </c>
      <c r="C26" s="65" t="s">
        <v>92</v>
      </c>
      <c r="D26" s="163" t="s">
        <v>149</v>
      </c>
      <c r="E26" s="120" t="s">
        <v>151</v>
      </c>
      <c r="F26" s="48" t="s">
        <v>203</v>
      </c>
      <c r="G26" s="18">
        <f>H26</f>
        <v>100000</v>
      </c>
      <c r="H26" s="17">
        <v>100000</v>
      </c>
      <c r="I26" s="17">
        <v>0</v>
      </c>
      <c r="J26" s="17">
        <v>0</v>
      </c>
    </row>
    <row r="27" spans="1:10" s="4" customFormat="1" ht="39" x14ac:dyDescent="0.25">
      <c r="A27" s="97" t="s">
        <v>26</v>
      </c>
      <c r="B27" s="97">
        <v>6013</v>
      </c>
      <c r="C27" s="126" t="s">
        <v>27</v>
      </c>
      <c r="D27" s="127" t="s">
        <v>28</v>
      </c>
      <c r="E27" s="128" t="s">
        <v>127</v>
      </c>
      <c r="F27" s="129" t="s">
        <v>193</v>
      </c>
      <c r="G27" s="19">
        <f>H27+I27</f>
        <v>1700000</v>
      </c>
      <c r="H27" s="20">
        <v>1700000</v>
      </c>
      <c r="I27" s="20">
        <v>0</v>
      </c>
      <c r="J27" s="20">
        <v>0</v>
      </c>
    </row>
    <row r="28" spans="1:10" s="4" customFormat="1" x14ac:dyDescent="0.25">
      <c r="A28" s="192" t="s">
        <v>29</v>
      </c>
      <c r="B28" s="192">
        <v>6030</v>
      </c>
      <c r="C28" s="194" t="s">
        <v>27</v>
      </c>
      <c r="D28" s="196" t="s">
        <v>30</v>
      </c>
      <c r="E28" s="178" t="s">
        <v>152</v>
      </c>
      <c r="F28" s="180" t="s">
        <v>193</v>
      </c>
      <c r="G28" s="182">
        <f>H28+I28</f>
        <v>42991045</v>
      </c>
      <c r="H28" s="202">
        <v>42991045</v>
      </c>
      <c r="I28" s="202">
        <v>0</v>
      </c>
      <c r="J28" s="202">
        <v>0</v>
      </c>
    </row>
    <row r="29" spans="1:10" s="4" customFormat="1" ht="33" customHeight="1" x14ac:dyDescent="0.25">
      <c r="A29" s="193"/>
      <c r="B29" s="193"/>
      <c r="C29" s="195"/>
      <c r="D29" s="197"/>
      <c r="E29" s="179"/>
      <c r="F29" s="181"/>
      <c r="G29" s="183"/>
      <c r="H29" s="203"/>
      <c r="I29" s="203"/>
      <c r="J29" s="203"/>
    </row>
    <row r="30" spans="1:10" s="4" customFormat="1" ht="117" x14ac:dyDescent="0.25">
      <c r="A30" s="65" t="s">
        <v>153</v>
      </c>
      <c r="B30" s="65" t="s">
        <v>154</v>
      </c>
      <c r="C30" s="65" t="s">
        <v>155</v>
      </c>
      <c r="D30" s="163" t="s">
        <v>156</v>
      </c>
      <c r="E30" s="55" t="s">
        <v>157</v>
      </c>
      <c r="F30" s="48" t="s">
        <v>203</v>
      </c>
      <c r="G30" s="130">
        <f>H30</f>
        <v>2678900</v>
      </c>
      <c r="H30" s="131">
        <v>2678900</v>
      </c>
      <c r="I30" s="132">
        <v>0</v>
      </c>
      <c r="J30" s="132">
        <v>0</v>
      </c>
    </row>
    <row r="31" spans="1:10" s="4" customFormat="1" ht="39" x14ac:dyDescent="0.25">
      <c r="A31" s="133" t="s">
        <v>129</v>
      </c>
      <c r="B31" s="134">
        <v>7110</v>
      </c>
      <c r="C31" s="135" t="s">
        <v>107</v>
      </c>
      <c r="D31" s="136" t="s">
        <v>130</v>
      </c>
      <c r="E31" s="162" t="s">
        <v>131</v>
      </c>
      <c r="F31" s="137" t="s">
        <v>194</v>
      </c>
      <c r="G31" s="57">
        <f>H31</f>
        <v>100000</v>
      </c>
      <c r="H31" s="58">
        <v>100000</v>
      </c>
      <c r="I31" s="116">
        <v>0</v>
      </c>
      <c r="J31" s="116">
        <v>0</v>
      </c>
    </row>
    <row r="32" spans="1:10" s="4" customFormat="1" ht="39" x14ac:dyDescent="0.25">
      <c r="A32" s="56" t="s">
        <v>105</v>
      </c>
      <c r="B32" s="56" t="s">
        <v>106</v>
      </c>
      <c r="C32" s="117" t="s">
        <v>107</v>
      </c>
      <c r="D32" s="77" t="s">
        <v>108</v>
      </c>
      <c r="E32" s="162" t="s">
        <v>158</v>
      </c>
      <c r="F32" s="161" t="s">
        <v>203</v>
      </c>
      <c r="G32" s="57">
        <f>H32</f>
        <v>440000</v>
      </c>
      <c r="H32" s="58">
        <v>440000</v>
      </c>
      <c r="I32" s="58">
        <v>0</v>
      </c>
      <c r="J32" s="58">
        <v>0</v>
      </c>
    </row>
    <row r="33" spans="1:10" s="4" customFormat="1" ht="39" x14ac:dyDescent="0.25">
      <c r="A33" s="39" t="s">
        <v>109</v>
      </c>
      <c r="B33" s="39" t="s">
        <v>110</v>
      </c>
      <c r="C33" s="40" t="s">
        <v>111</v>
      </c>
      <c r="D33" s="51" t="s">
        <v>112</v>
      </c>
      <c r="E33" s="55" t="s">
        <v>113</v>
      </c>
      <c r="F33" s="48" t="s">
        <v>195</v>
      </c>
      <c r="G33" s="18">
        <f>H33</f>
        <v>2150000</v>
      </c>
      <c r="H33" s="17">
        <v>2150000</v>
      </c>
      <c r="I33" s="17">
        <v>0</v>
      </c>
      <c r="J33" s="17">
        <v>0</v>
      </c>
    </row>
    <row r="34" spans="1:10" s="4" customFormat="1" ht="39" x14ac:dyDescent="0.25">
      <c r="A34" s="65" t="s">
        <v>159</v>
      </c>
      <c r="B34" s="65" t="s">
        <v>160</v>
      </c>
      <c r="C34" s="65" t="s">
        <v>117</v>
      </c>
      <c r="D34" s="163" t="s">
        <v>161</v>
      </c>
      <c r="E34" s="55" t="s">
        <v>162</v>
      </c>
      <c r="F34" s="48" t="s">
        <v>203</v>
      </c>
      <c r="G34" s="18">
        <f>H34+I34</f>
        <v>50000</v>
      </c>
      <c r="H34" s="17">
        <v>0</v>
      </c>
      <c r="I34" s="17">
        <v>50000</v>
      </c>
      <c r="J34" s="17">
        <v>50000</v>
      </c>
    </row>
    <row r="35" spans="1:10" s="4" customFormat="1" ht="39" x14ac:dyDescent="0.25">
      <c r="A35" s="39" t="s">
        <v>163</v>
      </c>
      <c r="B35" s="65" t="s">
        <v>164</v>
      </c>
      <c r="C35" s="65" t="s">
        <v>117</v>
      </c>
      <c r="D35" s="163" t="s">
        <v>165</v>
      </c>
      <c r="E35" s="55" t="s">
        <v>166</v>
      </c>
      <c r="F35" s="48" t="s">
        <v>196</v>
      </c>
      <c r="G35" s="18">
        <f>H35+I35</f>
        <v>150000</v>
      </c>
      <c r="H35" s="17">
        <v>0</v>
      </c>
      <c r="I35" s="17">
        <v>150000</v>
      </c>
      <c r="J35" s="17">
        <v>150000</v>
      </c>
    </row>
    <row r="36" spans="1:10" s="4" customFormat="1" ht="39" x14ac:dyDescent="0.25">
      <c r="A36" s="204" t="s">
        <v>53</v>
      </c>
      <c r="B36" s="206">
        <v>8110</v>
      </c>
      <c r="C36" s="208" t="s">
        <v>54</v>
      </c>
      <c r="D36" s="210" t="s">
        <v>55</v>
      </c>
      <c r="E36" s="138" t="s">
        <v>128</v>
      </c>
      <c r="F36" s="139" t="s">
        <v>193</v>
      </c>
      <c r="G36" s="140">
        <f>H36+I36</f>
        <v>59040</v>
      </c>
      <c r="H36" s="20">
        <v>59040</v>
      </c>
      <c r="I36" s="20">
        <v>0</v>
      </c>
      <c r="J36" s="20">
        <v>0</v>
      </c>
    </row>
    <row r="37" spans="1:10" s="4" customFormat="1" ht="65" x14ac:dyDescent="0.25">
      <c r="A37" s="205"/>
      <c r="B37" s="207"/>
      <c r="C37" s="209"/>
      <c r="D37" s="211"/>
      <c r="E37" s="141" t="s">
        <v>167</v>
      </c>
      <c r="F37" s="93" t="s">
        <v>203</v>
      </c>
      <c r="G37" s="115">
        <f>H37</f>
        <v>100000</v>
      </c>
      <c r="H37" s="116">
        <v>100000</v>
      </c>
      <c r="I37" s="116">
        <v>0</v>
      </c>
      <c r="J37" s="116">
        <v>0</v>
      </c>
    </row>
    <row r="38" spans="1:10" s="4" customFormat="1" ht="52" x14ac:dyDescent="0.25">
      <c r="A38" s="96" t="s">
        <v>64</v>
      </c>
      <c r="B38" s="104">
        <v>8240</v>
      </c>
      <c r="C38" s="105" t="s">
        <v>168</v>
      </c>
      <c r="D38" s="142" t="s">
        <v>65</v>
      </c>
      <c r="E38" s="141" t="s">
        <v>205</v>
      </c>
      <c r="F38" s="93" t="s">
        <v>203</v>
      </c>
      <c r="G38" s="115">
        <f>H38+I38</f>
        <v>1000000</v>
      </c>
      <c r="H38" s="116">
        <v>1000000</v>
      </c>
      <c r="I38" s="116">
        <v>0</v>
      </c>
      <c r="J38" s="116">
        <v>0</v>
      </c>
    </row>
    <row r="39" spans="1:10" s="4" customFormat="1" ht="39" x14ac:dyDescent="0.25">
      <c r="A39" s="104" t="s">
        <v>31</v>
      </c>
      <c r="B39" s="104" t="s">
        <v>32</v>
      </c>
      <c r="C39" s="16" t="s">
        <v>33</v>
      </c>
      <c r="D39" s="142" t="s">
        <v>34</v>
      </c>
      <c r="E39" s="47" t="s">
        <v>118</v>
      </c>
      <c r="F39" s="93" t="s">
        <v>193</v>
      </c>
      <c r="G39" s="115">
        <f>H39+I39</f>
        <v>80000</v>
      </c>
      <c r="H39" s="116">
        <v>0</v>
      </c>
      <c r="I39" s="116">
        <v>80000</v>
      </c>
      <c r="J39" s="116">
        <v>0</v>
      </c>
    </row>
    <row r="40" spans="1:10" s="4" customFormat="1" ht="13" x14ac:dyDescent="0.25">
      <c r="A40" s="42" t="s">
        <v>35</v>
      </c>
      <c r="B40" s="42"/>
      <c r="C40" s="16"/>
      <c r="D40" s="43" t="s">
        <v>72</v>
      </c>
      <c r="E40" s="44"/>
      <c r="F40" s="50"/>
      <c r="G40" s="45">
        <f>G41</f>
        <v>19930910</v>
      </c>
      <c r="H40" s="45">
        <f t="shared" ref="H40:J40" si="2">H41</f>
        <v>19353410</v>
      </c>
      <c r="I40" s="45">
        <f t="shared" si="2"/>
        <v>577500</v>
      </c>
      <c r="J40" s="45">
        <f t="shared" si="2"/>
        <v>0</v>
      </c>
    </row>
    <row r="41" spans="1:10" s="4" customFormat="1" ht="26" x14ac:dyDescent="0.25">
      <c r="A41" s="42" t="s">
        <v>37</v>
      </c>
      <c r="B41" s="42" t="s">
        <v>38</v>
      </c>
      <c r="C41" s="16" t="s">
        <v>39</v>
      </c>
      <c r="D41" s="46" t="s">
        <v>36</v>
      </c>
      <c r="E41" s="23"/>
      <c r="F41" s="47"/>
      <c r="G41" s="45">
        <f>+G43+G45+G42+G44</f>
        <v>19930910</v>
      </c>
      <c r="H41" s="45">
        <f t="shared" ref="H41:J41" si="3">+H43+H45+H42+H44</f>
        <v>19353410</v>
      </c>
      <c r="I41" s="45">
        <f t="shared" si="3"/>
        <v>577500</v>
      </c>
      <c r="J41" s="45">
        <f t="shared" si="3"/>
        <v>0</v>
      </c>
    </row>
    <row r="42" spans="1:10" s="4" customFormat="1" ht="13" customHeight="1" x14ac:dyDescent="0.25">
      <c r="A42" s="39" t="s">
        <v>79</v>
      </c>
      <c r="B42" s="39" t="s">
        <v>80</v>
      </c>
      <c r="C42" s="40" t="s">
        <v>81</v>
      </c>
      <c r="D42" s="51" t="s">
        <v>82</v>
      </c>
      <c r="E42" s="170" t="s">
        <v>170</v>
      </c>
      <c r="F42" s="172" t="s">
        <v>203</v>
      </c>
      <c r="G42" s="60">
        <f>H42+I42</f>
        <v>4405240</v>
      </c>
      <c r="H42" s="58">
        <v>3827740</v>
      </c>
      <c r="I42" s="61">
        <v>577500</v>
      </c>
      <c r="J42" s="58">
        <v>0</v>
      </c>
    </row>
    <row r="43" spans="1:10" s="4" customFormat="1" ht="39" x14ac:dyDescent="0.25">
      <c r="A43" s="96" t="s">
        <v>69</v>
      </c>
      <c r="B43" s="104">
        <v>1021</v>
      </c>
      <c r="C43" s="143" t="s">
        <v>70</v>
      </c>
      <c r="D43" s="136" t="s">
        <v>71</v>
      </c>
      <c r="E43" s="171"/>
      <c r="F43" s="171"/>
      <c r="G43" s="18">
        <f>H43+I43</f>
        <v>15013870</v>
      </c>
      <c r="H43" s="17">
        <v>15013870</v>
      </c>
      <c r="I43" s="61">
        <v>0</v>
      </c>
      <c r="J43" s="58">
        <v>0</v>
      </c>
    </row>
    <row r="44" spans="1:10" s="4" customFormat="1" ht="39" x14ac:dyDescent="0.25">
      <c r="A44" s="39" t="s">
        <v>83</v>
      </c>
      <c r="B44" s="39" t="s">
        <v>17</v>
      </c>
      <c r="C44" s="40" t="s">
        <v>84</v>
      </c>
      <c r="D44" s="51" t="s">
        <v>85</v>
      </c>
      <c r="E44" s="171"/>
      <c r="F44" s="171"/>
      <c r="G44" s="18">
        <f>H44</f>
        <v>111800</v>
      </c>
      <c r="H44" s="17">
        <v>111800</v>
      </c>
      <c r="I44" s="61">
        <v>0</v>
      </c>
      <c r="J44" s="58">
        <v>0</v>
      </c>
    </row>
    <row r="45" spans="1:10" s="4" customFormat="1" ht="13" x14ac:dyDescent="0.25">
      <c r="A45" s="96" t="s">
        <v>63</v>
      </c>
      <c r="B45" s="104">
        <v>1142</v>
      </c>
      <c r="C45" s="144" t="s">
        <v>13</v>
      </c>
      <c r="D45" s="136" t="s">
        <v>14</v>
      </c>
      <c r="E45" s="171"/>
      <c r="F45" s="171"/>
      <c r="G45" s="62">
        <f>H45</f>
        <v>400000</v>
      </c>
      <c r="H45" s="17">
        <v>400000</v>
      </c>
      <c r="I45" s="41">
        <v>0</v>
      </c>
      <c r="J45" s="41">
        <v>0</v>
      </c>
    </row>
    <row r="46" spans="1:10" s="64" customFormat="1" ht="13" x14ac:dyDescent="0.25">
      <c r="A46" s="36" t="s">
        <v>86</v>
      </c>
      <c r="B46" s="37"/>
      <c r="C46" s="38"/>
      <c r="D46" s="52" t="s">
        <v>87</v>
      </c>
      <c r="E46" s="48"/>
      <c r="F46" s="48"/>
      <c r="G46" s="18">
        <f t="shared" ref="G46:J47" si="4">G47</f>
        <v>800000</v>
      </c>
      <c r="H46" s="18">
        <f t="shared" si="4"/>
        <v>800000</v>
      </c>
      <c r="I46" s="145">
        <f t="shared" si="4"/>
        <v>0</v>
      </c>
      <c r="J46" s="145">
        <f t="shared" si="4"/>
        <v>0</v>
      </c>
    </row>
    <row r="47" spans="1:10" s="4" customFormat="1" ht="26" x14ac:dyDescent="0.25">
      <c r="A47" s="146" t="s">
        <v>88</v>
      </c>
      <c r="B47" s="146" t="s">
        <v>94</v>
      </c>
      <c r="C47" s="147"/>
      <c r="D47" s="148" t="s">
        <v>89</v>
      </c>
      <c r="E47" s="139"/>
      <c r="F47" s="139"/>
      <c r="G47" s="149">
        <f t="shared" si="4"/>
        <v>800000</v>
      </c>
      <c r="H47" s="149">
        <f t="shared" si="4"/>
        <v>800000</v>
      </c>
      <c r="I47" s="150">
        <f t="shared" si="4"/>
        <v>0</v>
      </c>
      <c r="J47" s="150">
        <f t="shared" si="4"/>
        <v>0</v>
      </c>
    </row>
    <row r="48" spans="1:10" s="4" customFormat="1" ht="78" x14ac:dyDescent="0.25">
      <c r="A48" s="39" t="s">
        <v>90</v>
      </c>
      <c r="B48" s="39" t="s">
        <v>91</v>
      </c>
      <c r="C48" s="40" t="s">
        <v>92</v>
      </c>
      <c r="D48" s="51" t="s">
        <v>93</v>
      </c>
      <c r="E48" s="151" t="s">
        <v>169</v>
      </c>
      <c r="F48" s="47" t="s">
        <v>203</v>
      </c>
      <c r="G48" s="18">
        <f>H48+I48</f>
        <v>800000</v>
      </c>
      <c r="H48" s="17">
        <v>800000</v>
      </c>
      <c r="I48" s="108">
        <v>0</v>
      </c>
      <c r="J48" s="108">
        <v>0</v>
      </c>
    </row>
    <row r="49" spans="1:10" s="4" customFormat="1" ht="26" x14ac:dyDescent="0.25">
      <c r="A49" s="36" t="s">
        <v>95</v>
      </c>
      <c r="B49" s="37"/>
      <c r="C49" s="38"/>
      <c r="D49" s="52" t="s">
        <v>96</v>
      </c>
      <c r="E49" s="48"/>
      <c r="F49" s="48"/>
      <c r="G49" s="18">
        <f>G50</f>
        <v>5289000</v>
      </c>
      <c r="H49" s="18">
        <f>H50</f>
        <v>5289000</v>
      </c>
      <c r="I49" s="18">
        <f t="shared" ref="I49:J49" si="5">I50</f>
        <v>0</v>
      </c>
      <c r="J49" s="18">
        <f t="shared" si="5"/>
        <v>0</v>
      </c>
    </row>
    <row r="50" spans="1:10" s="4" customFormat="1" ht="26" x14ac:dyDescent="0.25">
      <c r="A50" s="36" t="s">
        <v>97</v>
      </c>
      <c r="B50" s="37">
        <v>101</v>
      </c>
      <c r="C50" s="38"/>
      <c r="D50" s="52" t="s">
        <v>98</v>
      </c>
      <c r="E50" s="48"/>
      <c r="F50" s="48"/>
      <c r="G50" s="18">
        <f>G53+G54+G51+G52</f>
        <v>5289000</v>
      </c>
      <c r="H50" s="18">
        <f>H53+H54+H51+H52</f>
        <v>5289000</v>
      </c>
      <c r="I50" s="18">
        <f t="shared" ref="I50:J50" si="6">I53+I54+I51+I52</f>
        <v>0</v>
      </c>
      <c r="J50" s="18">
        <f t="shared" si="6"/>
        <v>0</v>
      </c>
    </row>
    <row r="51" spans="1:10" s="4" customFormat="1" ht="39" x14ac:dyDescent="0.25">
      <c r="A51" s="56">
        <v>1013133</v>
      </c>
      <c r="B51" s="75">
        <v>3133</v>
      </c>
      <c r="C51" s="76">
        <v>1040</v>
      </c>
      <c r="D51" s="77" t="s">
        <v>119</v>
      </c>
      <c r="E51" s="161" t="s">
        <v>189</v>
      </c>
      <c r="F51" s="47" t="s">
        <v>203</v>
      </c>
      <c r="G51" s="78">
        <f>H51</f>
        <v>116000</v>
      </c>
      <c r="H51" s="59">
        <v>116000</v>
      </c>
      <c r="I51" s="63">
        <v>0</v>
      </c>
      <c r="J51" s="63">
        <v>0</v>
      </c>
    </row>
    <row r="52" spans="1:10" s="4" customFormat="1" ht="52" x14ac:dyDescent="0.25">
      <c r="A52" s="39">
        <v>1014060</v>
      </c>
      <c r="B52" s="65">
        <v>4060</v>
      </c>
      <c r="C52" s="79" t="s">
        <v>132</v>
      </c>
      <c r="D52" s="51" t="s">
        <v>133</v>
      </c>
      <c r="E52" s="120" t="s">
        <v>184</v>
      </c>
      <c r="F52" s="48" t="s">
        <v>197</v>
      </c>
      <c r="G52" s="18">
        <f>H52+I52</f>
        <v>3998000</v>
      </c>
      <c r="H52" s="17">
        <v>3998000</v>
      </c>
      <c r="I52" s="17">
        <v>0</v>
      </c>
      <c r="J52" s="17">
        <v>0</v>
      </c>
    </row>
    <row r="53" spans="1:10" s="4" customFormat="1" ht="39" x14ac:dyDescent="0.25">
      <c r="A53" s="66" t="s">
        <v>187</v>
      </c>
      <c r="B53" s="67" t="s">
        <v>21</v>
      </c>
      <c r="C53" s="68" t="s">
        <v>22</v>
      </c>
      <c r="D53" s="69" t="s">
        <v>23</v>
      </c>
      <c r="E53" s="31" t="s">
        <v>177</v>
      </c>
      <c r="F53" s="54" t="s">
        <v>204</v>
      </c>
      <c r="G53" s="19">
        <f>H53+I53</f>
        <v>175000</v>
      </c>
      <c r="H53" s="20">
        <v>175000</v>
      </c>
      <c r="I53" s="20">
        <v>0</v>
      </c>
      <c r="J53" s="20">
        <v>0</v>
      </c>
    </row>
    <row r="54" spans="1:10" s="4" customFormat="1" ht="52" x14ac:dyDescent="0.25">
      <c r="A54" s="70" t="s">
        <v>188</v>
      </c>
      <c r="B54" s="71">
        <v>5062</v>
      </c>
      <c r="C54" s="72" t="s">
        <v>24</v>
      </c>
      <c r="D54" s="73" t="s">
        <v>25</v>
      </c>
      <c r="E54" s="74" t="s">
        <v>178</v>
      </c>
      <c r="F54" s="54" t="s">
        <v>204</v>
      </c>
      <c r="G54" s="57">
        <f>H54+I54</f>
        <v>1000000</v>
      </c>
      <c r="H54" s="58">
        <v>1000000</v>
      </c>
      <c r="I54" s="58">
        <v>0</v>
      </c>
      <c r="J54" s="58">
        <v>0</v>
      </c>
    </row>
    <row r="55" spans="1:10" s="4" customFormat="1" ht="13" x14ac:dyDescent="0.25">
      <c r="A55" s="36" t="s">
        <v>120</v>
      </c>
      <c r="B55" s="37"/>
      <c r="C55" s="38"/>
      <c r="D55" s="52" t="s">
        <v>121</v>
      </c>
      <c r="E55" s="55"/>
      <c r="F55" s="48"/>
      <c r="G55" s="18">
        <f>G56</f>
        <v>1710000</v>
      </c>
      <c r="H55" s="18">
        <f t="shared" ref="H55:J55" si="7">H56</f>
        <v>1710000</v>
      </c>
      <c r="I55" s="18">
        <f t="shared" si="7"/>
        <v>0</v>
      </c>
      <c r="J55" s="18">
        <f t="shared" si="7"/>
        <v>0</v>
      </c>
    </row>
    <row r="56" spans="1:10" s="4" customFormat="1" ht="26" x14ac:dyDescent="0.25">
      <c r="A56" s="36" t="s">
        <v>122</v>
      </c>
      <c r="B56" s="37">
        <v>371</v>
      </c>
      <c r="C56" s="38"/>
      <c r="D56" s="52" t="s">
        <v>123</v>
      </c>
      <c r="E56" s="55"/>
      <c r="F56" s="48"/>
      <c r="G56" s="18">
        <f>G57+G59+G58+G60</f>
        <v>1710000</v>
      </c>
      <c r="H56" s="18">
        <f>H57+H59+H58+H60</f>
        <v>1710000</v>
      </c>
      <c r="I56" s="18">
        <f>I57+I59</f>
        <v>0</v>
      </c>
      <c r="J56" s="18">
        <f>J57+J59</f>
        <v>0</v>
      </c>
    </row>
    <row r="57" spans="1:10" s="4" customFormat="1" ht="39" x14ac:dyDescent="0.25">
      <c r="A57" s="39" t="s">
        <v>206</v>
      </c>
      <c r="B57" s="39" t="s">
        <v>207</v>
      </c>
      <c r="C57" s="40" t="s">
        <v>76</v>
      </c>
      <c r="D57" s="51" t="s">
        <v>208</v>
      </c>
      <c r="E57" s="55" t="s">
        <v>179</v>
      </c>
      <c r="F57" s="167" t="s">
        <v>203</v>
      </c>
      <c r="G57" s="18">
        <f>H57</f>
        <v>160000</v>
      </c>
      <c r="H57" s="17">
        <v>160000</v>
      </c>
      <c r="I57" s="17">
        <v>0</v>
      </c>
      <c r="J57" s="17">
        <v>0</v>
      </c>
    </row>
    <row r="58" spans="1:10" s="4" customFormat="1" ht="39" x14ac:dyDescent="0.25">
      <c r="A58" s="56" t="s">
        <v>124</v>
      </c>
      <c r="B58" s="56" t="s">
        <v>125</v>
      </c>
      <c r="C58" s="117" t="s">
        <v>76</v>
      </c>
      <c r="D58" s="77" t="s">
        <v>126</v>
      </c>
      <c r="E58" s="162" t="s">
        <v>186</v>
      </c>
      <c r="F58" s="167" t="s">
        <v>203</v>
      </c>
      <c r="G58" s="78">
        <f>H58</f>
        <v>1000000</v>
      </c>
      <c r="H58" s="59">
        <v>1000000</v>
      </c>
      <c r="I58" s="59">
        <v>0</v>
      </c>
      <c r="J58" s="59">
        <v>0</v>
      </c>
    </row>
    <row r="59" spans="1:10" s="64" customFormat="1" ht="39" x14ac:dyDescent="0.25">
      <c r="A59" s="39" t="s">
        <v>124</v>
      </c>
      <c r="B59" s="39" t="s">
        <v>125</v>
      </c>
      <c r="C59" s="40" t="s">
        <v>76</v>
      </c>
      <c r="D59" s="51" t="s">
        <v>126</v>
      </c>
      <c r="E59" s="55" t="s">
        <v>171</v>
      </c>
      <c r="F59" s="48" t="s">
        <v>203</v>
      </c>
      <c r="G59" s="18">
        <f>H59</f>
        <v>250000</v>
      </c>
      <c r="H59" s="17">
        <v>250000</v>
      </c>
      <c r="I59" s="17">
        <v>0</v>
      </c>
      <c r="J59" s="17">
        <v>0</v>
      </c>
    </row>
    <row r="60" spans="1:10" s="64" customFormat="1" ht="39" x14ac:dyDescent="0.25">
      <c r="A60" s="164" t="s">
        <v>124</v>
      </c>
      <c r="B60" s="164" t="s">
        <v>125</v>
      </c>
      <c r="C60" s="165" t="s">
        <v>76</v>
      </c>
      <c r="D60" s="166" t="s">
        <v>126</v>
      </c>
      <c r="E60" s="139" t="s">
        <v>185</v>
      </c>
      <c r="F60" s="139" t="s">
        <v>203</v>
      </c>
      <c r="G60" s="149">
        <f>H60</f>
        <v>300000</v>
      </c>
      <c r="H60" s="102">
        <v>300000</v>
      </c>
      <c r="I60" s="102">
        <v>0</v>
      </c>
      <c r="J60" s="102">
        <v>0</v>
      </c>
    </row>
    <row r="61" spans="1:10" s="5" customFormat="1" ht="13.5" thickBot="1" x14ac:dyDescent="0.3">
      <c r="A61" s="32"/>
      <c r="B61" s="33"/>
      <c r="C61" s="34"/>
      <c r="D61" s="30" t="s">
        <v>40</v>
      </c>
      <c r="E61" s="34" t="s">
        <v>41</v>
      </c>
      <c r="F61" s="29" t="s">
        <v>41</v>
      </c>
      <c r="G61" s="35">
        <f>G49+G46+G40+G8+G55</f>
        <v>106471759</v>
      </c>
      <c r="H61" s="35">
        <f>H49+H46+H40+H8+H55</f>
        <v>103114259</v>
      </c>
      <c r="I61" s="35">
        <f>I49+I46+I40+I8+I55</f>
        <v>3357500</v>
      </c>
      <c r="J61" s="35">
        <f>J49+J46+J40+J8+J55</f>
        <v>2700000</v>
      </c>
    </row>
    <row r="62" spans="1:10" s="5" customFormat="1" ht="13" x14ac:dyDescent="0.25">
      <c r="A62" s="24"/>
      <c r="B62" s="24"/>
      <c r="C62" s="24"/>
      <c r="D62" s="24"/>
      <c r="E62" s="24"/>
      <c r="F62" s="24"/>
      <c r="G62" s="25"/>
      <c r="H62" s="25"/>
      <c r="I62" s="25"/>
      <c r="J62" s="25"/>
    </row>
    <row r="63" spans="1:10" ht="13" x14ac:dyDescent="0.3">
      <c r="A63" s="6"/>
      <c r="B63" s="6"/>
      <c r="C63" s="6"/>
      <c r="D63" s="6"/>
      <c r="E63" s="6"/>
      <c r="F63" s="6"/>
      <c r="G63" s="7"/>
      <c r="H63" s="7"/>
      <c r="I63" s="7"/>
      <c r="J63" s="6"/>
    </row>
    <row r="64" spans="1:10" s="3" customFormat="1" ht="15.5" x14ac:dyDescent="0.35">
      <c r="A64" s="21"/>
      <c r="B64" s="6"/>
      <c r="C64" s="6"/>
      <c r="D64" s="173" t="s">
        <v>198</v>
      </c>
      <c r="E64" s="173"/>
      <c r="F64" s="173"/>
      <c r="G64" s="173"/>
      <c r="H64" s="6"/>
      <c r="I64" s="22"/>
      <c r="J64" s="6"/>
    </row>
    <row r="65" spans="1:10" ht="13" x14ac:dyDescent="0.3">
      <c r="A65" s="6"/>
      <c r="B65" s="6"/>
      <c r="C65" s="6"/>
      <c r="D65" s="6"/>
      <c r="E65" s="6"/>
      <c r="F65" s="6"/>
      <c r="G65" s="7"/>
      <c r="H65" s="7"/>
      <c r="I65" s="6"/>
      <c r="J65" s="7"/>
    </row>
  </sheetData>
  <sheetProtection selectLockedCells="1" selectUnlockedCells="1"/>
  <mergeCells count="31">
    <mergeCell ref="A36:A37"/>
    <mergeCell ref="B36:B37"/>
    <mergeCell ref="C36:C37"/>
    <mergeCell ref="D36:D37"/>
    <mergeCell ref="D4:F4"/>
    <mergeCell ref="A5:A6"/>
    <mergeCell ref="B5:B6"/>
    <mergeCell ref="C5:C6"/>
    <mergeCell ref="D5:D6"/>
    <mergeCell ref="E5:E6"/>
    <mergeCell ref="F5:F6"/>
    <mergeCell ref="I5:J5"/>
    <mergeCell ref="E16:E18"/>
    <mergeCell ref="F16:F18"/>
    <mergeCell ref="A28:A29"/>
    <mergeCell ref="B28:B29"/>
    <mergeCell ref="C28:C29"/>
    <mergeCell ref="D28:D29"/>
    <mergeCell ref="H5:H6"/>
    <mergeCell ref="G5:G6"/>
    <mergeCell ref="H28:H29"/>
    <mergeCell ref="I28:I29"/>
    <mergeCell ref="J28:J29"/>
    <mergeCell ref="E42:E45"/>
    <mergeCell ref="F42:F45"/>
    <mergeCell ref="D64:G64"/>
    <mergeCell ref="E24:E25"/>
    <mergeCell ref="F24:F25"/>
    <mergeCell ref="E28:E29"/>
    <mergeCell ref="F28:F29"/>
    <mergeCell ref="G28:G29"/>
  </mergeCells>
  <pageMargins left="0.39370078740157483" right="0.39370078740157483" top="0.98425196850393704" bottom="0.39370078740157483" header="0" footer="0"/>
  <pageSetup paperSize="9" scale="70" firstPageNumber="0"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 7</vt:lpstr>
      <vt:lpstr>'ДОДАТОК 7'!Заголовки_для_друку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I.Stakh</dc:creator>
  <cp:lastModifiedBy>Finance</cp:lastModifiedBy>
  <cp:lastPrinted>2025-12-29T09:33:13Z</cp:lastPrinted>
  <dcterms:created xsi:type="dcterms:W3CDTF">2022-12-09T19:20:10Z</dcterms:created>
  <dcterms:modified xsi:type="dcterms:W3CDTF">2026-02-17T09:20:05Z</dcterms:modified>
</cp:coreProperties>
</file>